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17" windowHeight="9660" tabRatio="821" activeTab="0"/>
  </bookViews>
  <sheets>
    <sheet name="封面" sheetId="1" r:id="rId1"/>
    <sheet name="目录" sheetId="2" r:id="rId2"/>
    <sheet name="一般公共预算" sheetId="3" r:id="rId3"/>
    <sheet name="1一般公共收入" sheetId="4" r:id="rId4"/>
    <sheet name="2一般支出" sheetId="5" r:id="rId5"/>
    <sheet name="3一般功能明细" sheetId="6" r:id="rId6"/>
    <sheet name="4一般经济明细" sheetId="7" r:id="rId7"/>
    <sheet name="5税收返还和转移支付" sheetId="8" r:id="rId8"/>
    <sheet name="6一般债务限额和余额" sheetId="9" r:id="rId9"/>
    <sheet name="政府性基金预算" sheetId="10" r:id="rId10"/>
    <sheet name="7基金收入" sheetId="11" r:id="rId11"/>
    <sheet name="8基金支出" sheetId="12" r:id="rId12"/>
    <sheet name="9基金转移支付" sheetId="13" r:id="rId13"/>
    <sheet name="10专项债务限额和余额" sheetId="14" r:id="rId14"/>
    <sheet name="国有资本经营预算" sheetId="15" r:id="rId15"/>
    <sheet name="11国资收入" sheetId="16" r:id="rId16"/>
    <sheet name="12国资支出" sheetId="17" r:id="rId17"/>
    <sheet name="13国资转移支付" sheetId="18" r:id="rId18"/>
    <sheet name="社会保险基金预算" sheetId="19" r:id="rId19"/>
    <sheet name="14社保基金收入" sheetId="20" r:id="rId20"/>
    <sheet name="15社保基金支出" sheetId="21" r:id="rId21"/>
  </sheets>
  <definedNames>
    <definedName name="_Order1" hidden="1">255</definedName>
    <definedName name="_Order2" hidden="1">255</definedName>
    <definedName name="a" localSheetId="12">#REF!</definedName>
    <definedName name="a" localSheetId="17">#REF!</definedName>
    <definedName name="a" localSheetId="6">#REF!</definedName>
    <definedName name="a" localSheetId="7">#REF!</definedName>
    <definedName name="a">#REF!</definedName>
    <definedName name="aaaa" localSheetId="12">#REF!</definedName>
    <definedName name="aaaa" localSheetId="3">#REF!</definedName>
    <definedName name="aaaa" localSheetId="17">#REF!</definedName>
    <definedName name="aaaa" localSheetId="5">#REF!</definedName>
    <definedName name="aaaa" localSheetId="6">#REF!</definedName>
    <definedName name="aaaa" localSheetId="7">#REF!</definedName>
    <definedName name="aaaa" localSheetId="14">#REF!</definedName>
    <definedName name="aaaa" localSheetId="18">#REF!</definedName>
    <definedName name="aaaa" localSheetId="2">#REF!</definedName>
    <definedName name="aaaa" localSheetId="9">#REF!</definedName>
    <definedName name="aaaa">#REF!</definedName>
    <definedName name="bbb" localSheetId="12">#REF!</definedName>
    <definedName name="bbb" localSheetId="3">#REF!</definedName>
    <definedName name="bbb" localSheetId="17">#REF!</definedName>
    <definedName name="bbb" localSheetId="6">#REF!</definedName>
    <definedName name="bbb" localSheetId="7">#REF!</definedName>
    <definedName name="bbb">#REF!</definedName>
    <definedName name="ccc" localSheetId="12">#REF!</definedName>
    <definedName name="ccc" localSheetId="3">#REF!</definedName>
    <definedName name="ccc" localSheetId="17">#REF!</definedName>
    <definedName name="ccc" localSheetId="5">#REF!</definedName>
    <definedName name="ccc" localSheetId="6">#REF!</definedName>
    <definedName name="ccc" localSheetId="7">#REF!</definedName>
    <definedName name="ccc" localSheetId="2">#REF!</definedName>
    <definedName name="ccc" localSheetId="9">#REF!</definedName>
    <definedName name="ccc">#REF!</definedName>
    <definedName name="database2" localSheetId="12">#REF!</definedName>
    <definedName name="database2" localSheetId="17">#REF!</definedName>
    <definedName name="database2" localSheetId="5">#REF!</definedName>
    <definedName name="database2" localSheetId="6">#REF!</definedName>
    <definedName name="database2" localSheetId="7">#REF!</definedName>
    <definedName name="database2" localSheetId="14">#REF!</definedName>
    <definedName name="database2" localSheetId="18">#REF!</definedName>
    <definedName name="database2" localSheetId="2">#REF!</definedName>
    <definedName name="database2" localSheetId="9">#REF!</definedName>
    <definedName name="database2">#REF!</definedName>
    <definedName name="database3" localSheetId="12">#REF!</definedName>
    <definedName name="database3" localSheetId="17">#REF!</definedName>
    <definedName name="database3" localSheetId="6">#REF!</definedName>
    <definedName name="database3" localSheetId="7">#REF!</definedName>
    <definedName name="database3">#REF!</definedName>
    <definedName name="fg" localSheetId="12">#REF!</definedName>
    <definedName name="fg" localSheetId="17">#REF!</definedName>
    <definedName name="fg" localSheetId="5">#REF!</definedName>
    <definedName name="fg" localSheetId="6">#REF!</definedName>
    <definedName name="fg" localSheetId="7">#REF!</definedName>
    <definedName name="fg" localSheetId="14">#REF!</definedName>
    <definedName name="fg" localSheetId="18">#REF!</definedName>
    <definedName name="fg" localSheetId="2">#REF!</definedName>
    <definedName name="fg" localSheetId="9">#REF!</definedName>
    <definedName name="fg">#REF!</definedName>
    <definedName name="hhhh" localSheetId="12">#REF!</definedName>
    <definedName name="hhhh" localSheetId="17">#REF!</definedName>
    <definedName name="hhhh" localSheetId="5">#REF!</definedName>
    <definedName name="hhhh" localSheetId="6">#REF!</definedName>
    <definedName name="hhhh" localSheetId="7">#REF!</definedName>
    <definedName name="hhhh" localSheetId="14">#REF!</definedName>
    <definedName name="hhhh" localSheetId="18">#REF!</definedName>
    <definedName name="hhhh" localSheetId="2">#REF!</definedName>
    <definedName name="hhhh" localSheetId="9">#REF!</definedName>
    <definedName name="hhhh">#REF!</definedName>
    <definedName name="kkkk" localSheetId="12">#REF!</definedName>
    <definedName name="kkkk" localSheetId="17">#REF!</definedName>
    <definedName name="kkkk" localSheetId="6">#REF!</definedName>
    <definedName name="kkkk" localSheetId="7">#REF!</definedName>
    <definedName name="kkkk">#REF!</definedName>
    <definedName name="_xlnm.Print_Area" localSheetId="8">'6一般债务限额和余额'!$A$1:$D$9</definedName>
    <definedName name="_xlnm.Print_Area" localSheetId="11">'8基金支出'!$A$1:$F$16</definedName>
    <definedName name="_xlnm.Print_Area" localSheetId="12">'9基金转移支付'!$A$1:$F$13</definedName>
    <definedName name="_xlnm.Print_Area" localSheetId="13">'10专项债务限额和余额'!$A$1:$D$9</definedName>
    <definedName name="_xlnm.Print_Area" localSheetId="17">'13国资转移支付'!$A$1:$F$10</definedName>
    <definedName name="_xlnm.Print_Area" localSheetId="19">'14社保基金收入'!$A$1:$E$15</definedName>
    <definedName name="_xlnm.Print_Area" localSheetId="20">'15社保基金支出'!$A$1:$E$25</definedName>
    <definedName name="_xlnm.Print_Area" localSheetId="4">'2一般支出'!$A$1:$V$30</definedName>
    <definedName name="_xlnm.Print_Area" localSheetId="5">'3一般功能明细'!$A$1:$D$122</definedName>
    <definedName name="_xlnm.Print_Area" localSheetId="6">'4一般经济明细'!$A$1:$E$73</definedName>
    <definedName name="_xlnm.Print_Area" localSheetId="7">'5税收返还和转移支付'!$A$1:$F$39</definedName>
    <definedName name="_xlnm.Print_Area" localSheetId="18">'社会保险基金预算'!$A$1:$K$4</definedName>
    <definedName name="_xlnm.Print_Area" localSheetId="9">'政府性基金预算'!$A$1:$J$16</definedName>
    <definedName name="Print_Area_MI" localSheetId="12">#REF!</definedName>
    <definedName name="Print_Area_MI" localSheetId="17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14">#REF!</definedName>
    <definedName name="Print_Area_MI" localSheetId="18">#REF!</definedName>
    <definedName name="Print_Area_MI" localSheetId="2">#REF!</definedName>
    <definedName name="Print_Area_MI" localSheetId="9">#REF!</definedName>
    <definedName name="Print_Area_MI">#REF!</definedName>
    <definedName name="_xlnm.Print_Titles" localSheetId="8">'6一般债务限额和余额'!$1:$4</definedName>
    <definedName name="_xlnm.Print_Titles" localSheetId="10">'7基金收入'!$1:$4</definedName>
    <definedName name="_xlnm.Print_Titles" localSheetId="11">'8基金支出'!$1:$4</definedName>
    <definedName name="_xlnm.Print_Titles" localSheetId="12">'9基金转移支付'!$1:$4</definedName>
    <definedName name="_xlnm.Print_Titles" localSheetId="13">'10专项债务限额和余额'!$1:$4</definedName>
    <definedName name="_xlnm.Print_Titles" localSheetId="15">'11国资收入'!$1:$4</definedName>
    <definedName name="_xlnm.Print_Titles" localSheetId="16">'12国资支出'!$1:$4</definedName>
    <definedName name="_xlnm.Print_Titles" localSheetId="17">'13国资转移支付'!$1:$4</definedName>
    <definedName name="_xlnm.Print_Titles" localSheetId="19">'14社保基金收入'!$1:$4</definedName>
    <definedName name="_xlnm.Print_Titles" localSheetId="20">'15社保基金支出'!$1:$4</definedName>
    <definedName name="_xlnm.Print_Titles" localSheetId="4">'2一般支出'!$1:$4</definedName>
    <definedName name="_xlnm.Print_Titles" localSheetId="5">'3一般功能明细'!$1:$3</definedName>
    <definedName name="_xlnm.Print_Titles" localSheetId="6">'4一般经济明细'!$1:$3</definedName>
    <definedName name="_xlnm.Print_Titles" localSheetId="7">'5税收返还和转移支付'!$1:$4</definedName>
    <definedName name="zhe" localSheetId="12">#REF!</definedName>
    <definedName name="zhe" localSheetId="17">#REF!</definedName>
    <definedName name="zhe" localSheetId="5">#REF!</definedName>
    <definedName name="zhe" localSheetId="6">#REF!</definedName>
    <definedName name="zhe" localSheetId="7">#REF!</definedName>
    <definedName name="zhe" localSheetId="14">#REF!</definedName>
    <definedName name="zhe" localSheetId="18">#REF!</definedName>
    <definedName name="zhe" localSheetId="2">#REF!</definedName>
    <definedName name="zhe" localSheetId="9">#REF!</definedName>
    <definedName name="zhe">#REF!</definedName>
    <definedName name="啊" localSheetId="12">#REF!</definedName>
    <definedName name="啊" localSheetId="17">#REF!</definedName>
    <definedName name="啊" localSheetId="5">#REF!</definedName>
    <definedName name="啊" localSheetId="6">#REF!</definedName>
    <definedName name="啊" localSheetId="7">#REF!</definedName>
    <definedName name="啊">#REF!</definedName>
    <definedName name="大调动" localSheetId="12">#REF!</definedName>
    <definedName name="大调动" localSheetId="3">#REF!</definedName>
    <definedName name="大调动" localSheetId="17">#REF!</definedName>
    <definedName name="大调动" localSheetId="6">#REF!</definedName>
    <definedName name="大调动" localSheetId="7">#REF!</definedName>
    <definedName name="大调动">#REF!</definedName>
    <definedName name="鹅eee" localSheetId="12">#REF!</definedName>
    <definedName name="鹅eee" localSheetId="17">#REF!</definedName>
    <definedName name="鹅eee" localSheetId="5">#REF!</definedName>
    <definedName name="鹅eee" localSheetId="6">#REF!</definedName>
    <definedName name="鹅eee" localSheetId="7">#REF!</definedName>
    <definedName name="鹅eee">#REF!</definedName>
    <definedName name="饿" localSheetId="12">#REF!</definedName>
    <definedName name="饿" localSheetId="17">#REF!</definedName>
    <definedName name="饿" localSheetId="5">#REF!</definedName>
    <definedName name="饿" localSheetId="6">#REF!</definedName>
    <definedName name="饿" localSheetId="7">#REF!</definedName>
    <definedName name="饿" localSheetId="14">#REF!</definedName>
    <definedName name="饿" localSheetId="18">#REF!</definedName>
    <definedName name="饿" localSheetId="2">#REF!</definedName>
    <definedName name="饿" localSheetId="9">#REF!</definedName>
    <definedName name="饿">#REF!</definedName>
    <definedName name="发生地方">#REF!</definedName>
    <definedName name="汇率" localSheetId="12">#REF!</definedName>
    <definedName name="汇率" localSheetId="17">#REF!</definedName>
    <definedName name="汇率" localSheetId="6">#REF!</definedName>
    <definedName name="汇率" localSheetId="7">#REF!</definedName>
    <definedName name="汇率">#REF!</definedName>
    <definedName name="胶" localSheetId="12">#REF!</definedName>
    <definedName name="胶" localSheetId="3">#REF!</definedName>
    <definedName name="胶" localSheetId="17">#REF!</definedName>
    <definedName name="胶" localSheetId="5">#REF!</definedName>
    <definedName name="胶" localSheetId="6">#REF!</definedName>
    <definedName name="胶" localSheetId="7">#REF!</definedName>
    <definedName name="胶" localSheetId="14">#REF!</definedName>
    <definedName name="胶" localSheetId="18">#REF!</definedName>
    <definedName name="胶" localSheetId="2">#REF!</definedName>
    <definedName name="胶" localSheetId="9">#REF!</definedName>
    <definedName name="胶">#REF!</definedName>
    <definedName name="结构" localSheetId="12">#REF!</definedName>
    <definedName name="结构" localSheetId="17">#REF!</definedName>
    <definedName name="结构" localSheetId="5">#REF!</definedName>
    <definedName name="结构" localSheetId="6">#REF!</definedName>
    <definedName name="结构" localSheetId="7">#REF!</definedName>
    <definedName name="结构" localSheetId="14">#REF!</definedName>
    <definedName name="结构" localSheetId="18">#REF!</definedName>
    <definedName name="结构" localSheetId="2">#REF!</definedName>
    <definedName name="结构" localSheetId="9">#REF!</definedName>
    <definedName name="结构">#REF!</definedName>
    <definedName name="经7" localSheetId="12">#REF!</definedName>
    <definedName name="经7" localSheetId="3">#REF!</definedName>
    <definedName name="经7" localSheetId="17">#REF!</definedName>
    <definedName name="经7" localSheetId="5">#REF!</definedName>
    <definedName name="经7" localSheetId="6">#REF!</definedName>
    <definedName name="经7" localSheetId="7">#REF!</definedName>
    <definedName name="经7" localSheetId="14">#REF!</definedName>
    <definedName name="经7" localSheetId="18">#REF!</definedName>
    <definedName name="经7" localSheetId="2">#REF!</definedName>
    <definedName name="经7" localSheetId="9">#REF!</definedName>
    <definedName name="经7">#REF!</definedName>
    <definedName name="经二7" localSheetId="12">#REF!</definedName>
    <definedName name="经二7" localSheetId="3">#REF!</definedName>
    <definedName name="经二7" localSheetId="17">#REF!</definedName>
    <definedName name="经二7" localSheetId="5">#REF!</definedName>
    <definedName name="经二7" localSheetId="6">#REF!</definedName>
    <definedName name="经二7" localSheetId="7">#REF!</definedName>
    <definedName name="经二7" localSheetId="14">#REF!</definedName>
    <definedName name="经二7" localSheetId="18">#REF!</definedName>
    <definedName name="经二7" localSheetId="2">#REF!</definedName>
    <definedName name="经二7" localSheetId="9">#REF!</definedName>
    <definedName name="经二7">#REF!</definedName>
    <definedName name="经二8" localSheetId="12">#REF!</definedName>
    <definedName name="经二8" localSheetId="3">#REF!</definedName>
    <definedName name="经二8" localSheetId="17">#REF!</definedName>
    <definedName name="经二8" localSheetId="5">#REF!</definedName>
    <definedName name="经二8" localSheetId="6">#REF!</definedName>
    <definedName name="经二8" localSheetId="7">#REF!</definedName>
    <definedName name="经二8" localSheetId="14">#REF!</definedName>
    <definedName name="经二8" localSheetId="18">#REF!</definedName>
    <definedName name="经二8" localSheetId="2">#REF!</definedName>
    <definedName name="经二8" localSheetId="9">#REF!</definedName>
    <definedName name="经二8">#REF!</definedName>
    <definedName name="经一7" localSheetId="12">#REF!</definedName>
    <definedName name="经一7" localSheetId="3">#REF!</definedName>
    <definedName name="经一7" localSheetId="17">#REF!</definedName>
    <definedName name="经一7" localSheetId="5">#REF!</definedName>
    <definedName name="经一7" localSheetId="6">#REF!</definedName>
    <definedName name="经一7" localSheetId="7">#REF!</definedName>
    <definedName name="经一7" localSheetId="14">#REF!</definedName>
    <definedName name="经一7" localSheetId="18">#REF!</definedName>
    <definedName name="经一7" localSheetId="2">#REF!</definedName>
    <definedName name="经一7" localSheetId="9">#REF!</definedName>
    <definedName name="经一7">#REF!</definedName>
    <definedName name="生产列1" localSheetId="12">#REF!</definedName>
    <definedName name="生产列1" localSheetId="17">#REF!</definedName>
    <definedName name="生产列1" localSheetId="6">#REF!</definedName>
    <definedName name="生产列1" localSheetId="7">#REF!</definedName>
    <definedName name="生产列1">#REF!</definedName>
    <definedName name="生产列11" localSheetId="12">#REF!</definedName>
    <definedName name="生产列11" localSheetId="17">#REF!</definedName>
    <definedName name="生产列11" localSheetId="6">#REF!</definedName>
    <definedName name="生产列11" localSheetId="7">#REF!</definedName>
    <definedName name="生产列11">#REF!</definedName>
    <definedName name="生产列15" localSheetId="12">#REF!</definedName>
    <definedName name="生产列15" localSheetId="17">#REF!</definedName>
    <definedName name="生产列15" localSheetId="6">#REF!</definedName>
    <definedName name="生产列15" localSheetId="7">#REF!</definedName>
    <definedName name="生产列15">#REF!</definedName>
    <definedName name="生产列16" localSheetId="12">#REF!</definedName>
    <definedName name="生产列16" localSheetId="17">#REF!</definedName>
    <definedName name="生产列16" localSheetId="6">#REF!</definedName>
    <definedName name="生产列16" localSheetId="7">#REF!</definedName>
    <definedName name="生产列16">#REF!</definedName>
    <definedName name="生产列17" localSheetId="12">#REF!</definedName>
    <definedName name="生产列17" localSheetId="17">#REF!</definedName>
    <definedName name="生产列17" localSheetId="6">#REF!</definedName>
    <definedName name="生产列17" localSheetId="7">#REF!</definedName>
    <definedName name="生产列17">#REF!</definedName>
    <definedName name="生产列19" localSheetId="12">#REF!</definedName>
    <definedName name="生产列19" localSheetId="17">#REF!</definedName>
    <definedName name="生产列19" localSheetId="6">#REF!</definedName>
    <definedName name="生产列19" localSheetId="7">#REF!</definedName>
    <definedName name="生产列19">#REF!</definedName>
    <definedName name="生产列2" localSheetId="12">#REF!</definedName>
    <definedName name="生产列2" localSheetId="17">#REF!</definedName>
    <definedName name="生产列2" localSheetId="6">#REF!</definedName>
    <definedName name="生产列2" localSheetId="7">#REF!</definedName>
    <definedName name="生产列2">#REF!</definedName>
    <definedName name="生产列20" localSheetId="12">#REF!</definedName>
    <definedName name="生产列20" localSheetId="17">#REF!</definedName>
    <definedName name="生产列20" localSheetId="6">#REF!</definedName>
    <definedName name="生产列20" localSheetId="7">#REF!</definedName>
    <definedName name="生产列20">#REF!</definedName>
    <definedName name="生产列3" localSheetId="12">#REF!</definedName>
    <definedName name="生产列3" localSheetId="17">#REF!</definedName>
    <definedName name="生产列3" localSheetId="6">#REF!</definedName>
    <definedName name="生产列3" localSheetId="7">#REF!</definedName>
    <definedName name="生产列3">#REF!</definedName>
    <definedName name="生产列4" localSheetId="12">#REF!</definedName>
    <definedName name="生产列4" localSheetId="17">#REF!</definedName>
    <definedName name="生产列4" localSheetId="6">#REF!</definedName>
    <definedName name="生产列4" localSheetId="7">#REF!</definedName>
    <definedName name="生产列4">#REF!</definedName>
    <definedName name="生产列5" localSheetId="12">#REF!</definedName>
    <definedName name="生产列5" localSheetId="17">#REF!</definedName>
    <definedName name="生产列5" localSheetId="6">#REF!</definedName>
    <definedName name="生产列5" localSheetId="7">#REF!</definedName>
    <definedName name="生产列5">#REF!</definedName>
    <definedName name="生产列6" localSheetId="12">#REF!</definedName>
    <definedName name="生产列6" localSheetId="17">#REF!</definedName>
    <definedName name="生产列6" localSheetId="6">#REF!</definedName>
    <definedName name="生产列6" localSheetId="7">#REF!</definedName>
    <definedName name="生产列6">#REF!</definedName>
    <definedName name="生产列7" localSheetId="12">#REF!</definedName>
    <definedName name="生产列7" localSheetId="17">#REF!</definedName>
    <definedName name="生产列7" localSheetId="6">#REF!</definedName>
    <definedName name="生产列7" localSheetId="7">#REF!</definedName>
    <definedName name="生产列7">#REF!</definedName>
    <definedName name="生产列8" localSheetId="12">#REF!</definedName>
    <definedName name="生产列8" localSheetId="17">#REF!</definedName>
    <definedName name="生产列8" localSheetId="6">#REF!</definedName>
    <definedName name="生产列8" localSheetId="7">#REF!</definedName>
    <definedName name="生产列8">#REF!</definedName>
    <definedName name="生产列9" localSheetId="12">#REF!</definedName>
    <definedName name="生产列9" localSheetId="17">#REF!</definedName>
    <definedName name="生产列9" localSheetId="6">#REF!</definedName>
    <definedName name="生产列9" localSheetId="7">#REF!</definedName>
    <definedName name="生产列9">#REF!</definedName>
    <definedName name="生产期" localSheetId="12">#REF!</definedName>
    <definedName name="生产期" localSheetId="17">#REF!</definedName>
    <definedName name="生产期" localSheetId="6">#REF!</definedName>
    <definedName name="生产期" localSheetId="7">#REF!</definedName>
    <definedName name="生产期">#REF!</definedName>
    <definedName name="生产期1" localSheetId="12">#REF!</definedName>
    <definedName name="生产期1" localSheetId="17">#REF!</definedName>
    <definedName name="生产期1" localSheetId="6">#REF!</definedName>
    <definedName name="生产期1" localSheetId="7">#REF!</definedName>
    <definedName name="生产期1">#REF!</definedName>
    <definedName name="生产期11" localSheetId="12">#REF!</definedName>
    <definedName name="生产期11" localSheetId="17">#REF!</definedName>
    <definedName name="生产期11" localSheetId="6">#REF!</definedName>
    <definedName name="生产期11" localSheetId="7">#REF!</definedName>
    <definedName name="生产期11">#REF!</definedName>
    <definedName name="生产期15" localSheetId="12">#REF!</definedName>
    <definedName name="生产期15" localSheetId="17">#REF!</definedName>
    <definedName name="生产期15" localSheetId="6">#REF!</definedName>
    <definedName name="生产期15" localSheetId="7">#REF!</definedName>
    <definedName name="生产期15">#REF!</definedName>
    <definedName name="生产期16" localSheetId="12">#REF!</definedName>
    <definedName name="生产期16" localSheetId="17">#REF!</definedName>
    <definedName name="生产期16" localSheetId="6">#REF!</definedName>
    <definedName name="生产期16" localSheetId="7">#REF!</definedName>
    <definedName name="生产期16">#REF!</definedName>
    <definedName name="生产期17" localSheetId="12">#REF!</definedName>
    <definedName name="生产期17" localSheetId="17">#REF!</definedName>
    <definedName name="生产期17" localSheetId="6">#REF!</definedName>
    <definedName name="生产期17" localSheetId="7">#REF!</definedName>
    <definedName name="生产期17">#REF!</definedName>
    <definedName name="生产期19" localSheetId="12">#REF!</definedName>
    <definedName name="生产期19" localSheetId="17">#REF!</definedName>
    <definedName name="生产期19" localSheetId="6">#REF!</definedName>
    <definedName name="生产期19" localSheetId="7">#REF!</definedName>
    <definedName name="生产期19">#REF!</definedName>
    <definedName name="生产期2" localSheetId="12">#REF!</definedName>
    <definedName name="生产期2" localSheetId="17">#REF!</definedName>
    <definedName name="生产期2" localSheetId="6">#REF!</definedName>
    <definedName name="生产期2" localSheetId="7">#REF!</definedName>
    <definedName name="生产期2">#REF!</definedName>
    <definedName name="生产期20" localSheetId="12">#REF!</definedName>
    <definedName name="生产期20" localSheetId="17">#REF!</definedName>
    <definedName name="生产期20" localSheetId="6">#REF!</definedName>
    <definedName name="生产期20" localSheetId="7">#REF!</definedName>
    <definedName name="生产期20">#REF!</definedName>
    <definedName name="生产期3" localSheetId="12">#REF!</definedName>
    <definedName name="生产期3" localSheetId="17">#REF!</definedName>
    <definedName name="生产期3" localSheetId="6">#REF!</definedName>
    <definedName name="生产期3" localSheetId="7">#REF!</definedName>
    <definedName name="生产期3">#REF!</definedName>
    <definedName name="生产期4" localSheetId="12">#REF!</definedName>
    <definedName name="生产期4" localSheetId="17">#REF!</definedName>
    <definedName name="生产期4" localSheetId="6">#REF!</definedName>
    <definedName name="生产期4" localSheetId="7">#REF!</definedName>
    <definedName name="生产期4">#REF!</definedName>
    <definedName name="生产期5" localSheetId="12">#REF!</definedName>
    <definedName name="生产期5" localSheetId="17">#REF!</definedName>
    <definedName name="生产期5" localSheetId="5">#REF!</definedName>
    <definedName name="生产期5" localSheetId="6">#REF!</definedName>
    <definedName name="生产期5" localSheetId="7">#REF!</definedName>
    <definedName name="生产期5" localSheetId="2">#REF!</definedName>
    <definedName name="生产期5" localSheetId="9">#REF!</definedName>
    <definedName name="生产期5">#REF!</definedName>
    <definedName name="生产期6" localSheetId="12">#REF!</definedName>
    <definedName name="生产期6" localSheetId="17">#REF!</definedName>
    <definedName name="生产期6" localSheetId="6">#REF!</definedName>
    <definedName name="生产期6" localSheetId="7">#REF!</definedName>
    <definedName name="生产期6">#REF!</definedName>
    <definedName name="生产期7" localSheetId="12">#REF!</definedName>
    <definedName name="生产期7" localSheetId="17">#REF!</definedName>
    <definedName name="生产期7" localSheetId="6">#REF!</definedName>
    <definedName name="生产期7" localSheetId="7">#REF!</definedName>
    <definedName name="生产期7">#REF!</definedName>
    <definedName name="生产期8" localSheetId="12">#REF!</definedName>
    <definedName name="生产期8" localSheetId="17">#REF!</definedName>
    <definedName name="生产期8" localSheetId="6">#REF!</definedName>
    <definedName name="生产期8" localSheetId="7">#REF!</definedName>
    <definedName name="生产期8">#REF!</definedName>
    <definedName name="生产期9" localSheetId="12">#REF!</definedName>
    <definedName name="生产期9" localSheetId="17">#REF!</definedName>
    <definedName name="生产期9" localSheetId="6">#REF!</definedName>
    <definedName name="生产期9" localSheetId="7">#REF!</definedName>
    <definedName name="生产期9">#REF!</definedName>
    <definedName name="是" localSheetId="12">#REF!</definedName>
    <definedName name="是" localSheetId="17">#REF!</definedName>
    <definedName name="是" localSheetId="5">#REF!</definedName>
    <definedName name="是" localSheetId="6">#REF!</definedName>
    <definedName name="是" localSheetId="7">#REF!</definedName>
    <definedName name="是" localSheetId="14">#REF!</definedName>
    <definedName name="是" localSheetId="18">#REF!</definedName>
    <definedName name="是" localSheetId="2">#REF!</definedName>
    <definedName name="是" localSheetId="9">#REF!</definedName>
    <definedName name="是">#REF!</definedName>
    <definedName name="脱钩" localSheetId="12">#REF!</definedName>
    <definedName name="脱钩" localSheetId="17">#REF!</definedName>
    <definedName name="脱钩" localSheetId="5">#REF!</definedName>
    <definedName name="脱钩" localSheetId="6">#REF!</definedName>
    <definedName name="脱钩" localSheetId="7">#REF!</definedName>
    <definedName name="脱钩" localSheetId="14">#REF!</definedName>
    <definedName name="脱钩" localSheetId="18">#REF!</definedName>
    <definedName name="脱钩" localSheetId="2">#REF!</definedName>
    <definedName name="脱钩" localSheetId="9">#REF!</definedName>
    <definedName name="脱钩">#REF!</definedName>
    <definedName name="先征后返徐2" localSheetId="12">#REF!</definedName>
    <definedName name="先征后返徐2" localSheetId="17">#REF!</definedName>
    <definedName name="先征后返徐2" localSheetId="5">#REF!</definedName>
    <definedName name="先征后返徐2" localSheetId="6">#REF!</definedName>
    <definedName name="先征后返徐2" localSheetId="7">#REF!</definedName>
    <definedName name="先征后返徐2" localSheetId="14">#REF!</definedName>
    <definedName name="先征后返徐2" localSheetId="18">#REF!</definedName>
    <definedName name="先征后返徐2" localSheetId="2">#REF!</definedName>
    <definedName name="先征后返徐2" localSheetId="9">#REF!</definedName>
    <definedName name="先征后返徐2">#REF!</definedName>
    <definedName name="预备费分项目" localSheetId="12">#REF!</definedName>
    <definedName name="预备费分项目" localSheetId="17">#REF!</definedName>
    <definedName name="预备费分项目" localSheetId="5">#REF!</definedName>
    <definedName name="预备费分项目" localSheetId="6">#REF!</definedName>
    <definedName name="预备费分项目" localSheetId="7">#REF!</definedName>
    <definedName name="预备费分项目" localSheetId="14">#REF!</definedName>
    <definedName name="预备费分项目" localSheetId="18">#REF!</definedName>
    <definedName name="预备费分项目" localSheetId="2">#REF!</definedName>
    <definedName name="预备费分项目" localSheetId="9">#REF!</definedName>
    <definedName name="预备费分项目">#REF!</definedName>
    <definedName name="在">#REF!</definedName>
    <definedName name="政">#REF!</definedName>
    <definedName name="政府债务">#REF!</definedName>
    <definedName name="综合" localSheetId="12">#REF!</definedName>
    <definedName name="综合" localSheetId="17">#REF!</definedName>
    <definedName name="综合" localSheetId="6">#REF!</definedName>
    <definedName name="综合" localSheetId="7">#REF!</definedName>
    <definedName name="综合">#REF!</definedName>
    <definedName name="综核" localSheetId="12">#REF!</definedName>
    <definedName name="综核" localSheetId="17">#REF!</definedName>
    <definedName name="综核" localSheetId="6">#REF!</definedName>
    <definedName name="综核" localSheetId="7">#REF!</definedName>
    <definedName name="综核">#REF!</definedName>
    <definedName name="전" localSheetId="12">#REF!</definedName>
    <definedName name="전" localSheetId="17">#REF!</definedName>
    <definedName name="전" localSheetId="5">#REF!</definedName>
    <definedName name="전" localSheetId="6">#REF!</definedName>
    <definedName name="전" localSheetId="7">#REF!</definedName>
    <definedName name="전" localSheetId="14">#REF!</definedName>
    <definedName name="전" localSheetId="18">#REF!</definedName>
    <definedName name="전" localSheetId="2">#REF!</definedName>
    <definedName name="전" localSheetId="9">#REF!</definedName>
    <definedName name="전">#REF!</definedName>
    <definedName name="주택사업본부" localSheetId="12">#REF!</definedName>
    <definedName name="주택사업본부" localSheetId="17">#REF!</definedName>
    <definedName name="주택사업본부" localSheetId="5">#REF!</definedName>
    <definedName name="주택사업본부" localSheetId="6">#REF!</definedName>
    <definedName name="주택사업본부" localSheetId="7">#REF!</definedName>
    <definedName name="주택사업본부" localSheetId="14">#REF!</definedName>
    <definedName name="주택사업본부" localSheetId="18">#REF!</definedName>
    <definedName name="주택사업본부" localSheetId="2">#REF!</definedName>
    <definedName name="주택사업본부" localSheetId="9">#REF!</definedName>
    <definedName name="주택사업본부">#REF!</definedName>
    <definedName name="철구사업본부" localSheetId="12">#REF!</definedName>
    <definedName name="철구사업본부" localSheetId="17">#REF!</definedName>
    <definedName name="철구사업본부" localSheetId="5">#REF!</definedName>
    <definedName name="철구사업본부" localSheetId="6">#REF!</definedName>
    <definedName name="철구사업본부" localSheetId="7">#REF!</definedName>
    <definedName name="철구사업본부" localSheetId="14">#REF!</definedName>
    <definedName name="철구사업본부" localSheetId="18">#REF!</definedName>
    <definedName name="철구사업본부" localSheetId="2">#REF!</definedName>
    <definedName name="철구사업본부" localSheetId="9">#REF!</definedName>
    <definedName name="철구사업본부">#REF!</definedName>
    <definedName name="CRITERIA" localSheetId="5">'3一般功能明细'!#REF!</definedName>
  </definedNames>
  <calcPr fullCalcOnLoad="1"/>
</workbook>
</file>

<file path=xl/sharedStrings.xml><?xml version="1.0" encoding="utf-8"?>
<sst xmlns="http://schemas.openxmlformats.org/spreadsheetml/2006/main" count="574" uniqueCount="445">
  <si>
    <t>附件1</t>
  </si>
  <si>
    <t>北辰区宜兴埠镇人民政府2021年政府决算公开表</t>
  </si>
  <si>
    <r>
      <rPr>
        <b/>
        <sz val="24"/>
        <rFont val="宋体"/>
        <family val="0"/>
      </rPr>
      <t>目</t>
    </r>
    <r>
      <rPr>
        <b/>
        <sz val="24"/>
        <rFont val="Times New Roman"/>
        <family val="1"/>
      </rPr>
      <t xml:space="preserve">  </t>
    </r>
    <r>
      <rPr>
        <b/>
        <sz val="24"/>
        <rFont val="宋体"/>
        <family val="0"/>
      </rPr>
      <t>录</t>
    </r>
  </si>
  <si>
    <r>
      <rPr>
        <sz val="14"/>
        <rFont val="黑体"/>
        <family val="3"/>
      </rPr>
      <t>一、一般公共预算</t>
    </r>
  </si>
  <si>
    <t>1、北辰区宜兴埠镇人民政府2021年一般公共收入决算表</t>
  </si>
  <si>
    <t>2、北辰区宜兴埠镇人民政府2021年一般公共支出决算表</t>
  </si>
  <si>
    <t>3、北辰区宜兴埠镇人民政府2021年一般公共支出决算功能分类明细表</t>
  </si>
  <si>
    <t>4、北辰区宜兴埠镇人民政府2021年一般公共支出决算经济分类明细表</t>
  </si>
  <si>
    <t>5、北辰区宜兴埠镇人民政府2021年区对镇税收返还和一般公共预算转移支付决算表</t>
  </si>
  <si>
    <t>6、北辰区宜兴埠镇人民政府2021年政府一般债务限额和余额情况表</t>
  </si>
  <si>
    <r>
      <rPr>
        <sz val="14"/>
        <rFont val="黑体"/>
        <family val="3"/>
      </rPr>
      <t>二、政府性基金预算</t>
    </r>
  </si>
  <si>
    <t>7、北辰区宜兴埠镇人民政府2021年政府性基金收入决算表</t>
  </si>
  <si>
    <t>8、北辰区宜兴埠镇人民政府2021年政府性基金支出决算表</t>
  </si>
  <si>
    <t>9、北辰区宜兴埠镇人民政府2021年区对镇政府性基金转移支付决算表</t>
  </si>
  <si>
    <t>10、北辰区宜兴埠镇人民政府2021年政府专项债务限额和余额情况表</t>
  </si>
  <si>
    <r>
      <rPr>
        <sz val="14"/>
        <rFont val="黑体"/>
        <family val="3"/>
      </rPr>
      <t>三、国有资本经营预算</t>
    </r>
  </si>
  <si>
    <t>11、北辰区宜兴埠镇人民政府2021年国有资本经营收入决算表</t>
  </si>
  <si>
    <t>12、北辰区宜兴埠镇人民政府2021年国有资本经营支出决算表</t>
  </si>
  <si>
    <t>13、北辰区宜兴埠镇人民政府2021年区对镇国有资本经营转移支付决算表</t>
  </si>
  <si>
    <r>
      <rPr>
        <sz val="14"/>
        <rFont val="黑体"/>
        <family val="3"/>
      </rPr>
      <t>四、社会保险基金预算</t>
    </r>
  </si>
  <si>
    <t>14、北辰区宜兴埠镇人民政府2021年社会保险基金收入决算表</t>
  </si>
  <si>
    <t>15、北辰区宜兴埠镇人民政府2021年社会保险基金支出决算表</t>
  </si>
  <si>
    <t>一般公共预算</t>
  </si>
  <si>
    <t>北辰区宜兴埠镇人民政府2021年一般公共收入决算表</t>
  </si>
  <si>
    <t>单位：万元</t>
  </si>
  <si>
    <t>项           目</t>
  </si>
  <si>
    <t>预   算</t>
  </si>
  <si>
    <t>调整预算</t>
  </si>
  <si>
    <t>决   算</t>
  </si>
  <si>
    <t>决算为调
整预算％</t>
  </si>
  <si>
    <t>决算为上年
年决算％</t>
  </si>
  <si>
    <t>一 般 公 共 收 入 合 计</t>
  </si>
  <si>
    <t>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</si>
  <si>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</si>
  <si>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</si>
  <si>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</si>
  <si>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</si>
  <si>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</si>
  <si>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</si>
  <si>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</si>
  <si>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</si>
  <si>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</si>
  <si>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</si>
  <si>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</si>
  <si>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</si>
  <si>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二、非税收入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</si>
  <si>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</si>
  <si>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</si>
  <si>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</si>
  <si>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</si>
  <si>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</si>
  <si>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政府住房基金收入</t>
  </si>
  <si>
    <t>其他收入</t>
  </si>
  <si>
    <t>加：税收返还收入</t>
  </si>
  <si>
    <t xml:space="preserve">    转移支付收入</t>
  </si>
  <si>
    <t xml:space="preserve">    上年结余收入</t>
  </si>
  <si>
    <t xml:space="preserve">    调入调出资金等</t>
  </si>
  <si>
    <t>-</t>
  </si>
  <si>
    <t xml:space="preserve">    一般债务收入</t>
  </si>
  <si>
    <t>减：上解支出</t>
  </si>
  <si>
    <t>一 般 公 共 收 入 总 计</t>
  </si>
  <si>
    <t>北辰区宜兴埠镇人民政府2021年一般公共支出决算表</t>
  </si>
  <si>
    <t>决算为调整预算％</t>
  </si>
  <si>
    <r>
      <t>决算为上</t>
    </r>
    <r>
      <rPr>
        <sz val="12"/>
        <rFont val="黑体"/>
        <family val="3"/>
      </rPr>
      <t>年决算％</t>
    </r>
  </si>
  <si>
    <t>2009年同期数</t>
  </si>
  <si>
    <t>一 般 公 共 支 出 合 计</t>
  </si>
  <si>
    <t>一般公共服务支出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</si>
  <si>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</si>
  <si>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</si>
  <si>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</si>
  <si>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</si>
  <si>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</si>
  <si>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</si>
  <si>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</si>
  <si>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</si>
  <si>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</si>
  <si>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</si>
  <si>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</si>
  <si>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</si>
  <si>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</si>
  <si>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</si>
  <si>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</si>
  <si>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灾害防治及应急管理支出</t>
  </si>
  <si>
    <t>粮油物资储备支出</t>
  </si>
  <si>
    <t>其他支出</t>
  </si>
  <si>
    <t>预备费</t>
  </si>
  <si>
    <t>一 般 公 共 支 出 总 计</t>
  </si>
  <si>
    <t>减：一般公共支出总计</t>
  </si>
  <si>
    <t>一 般 公 共 结 余</t>
  </si>
  <si>
    <t>0</t>
  </si>
  <si>
    <t>结转项目资金</t>
  </si>
  <si>
    <t>北辰区宜兴埠镇人民政府2021年一般公共支出决算功能分类明细表</t>
  </si>
  <si>
    <t>项        目</t>
  </si>
  <si>
    <t xml:space="preserve">   政府办公厅（室）及相关机构事务</t>
  </si>
  <si>
    <t xml:space="preserve">    行政运行</t>
  </si>
  <si>
    <t xml:space="preserve">    事业运行</t>
  </si>
  <si>
    <t xml:space="preserve">    其他政府办公厅（室）及相关机构事务支出</t>
  </si>
  <si>
    <t xml:space="preserve">  统计信息事务</t>
  </si>
  <si>
    <t xml:space="preserve">    专项普查活动</t>
  </si>
  <si>
    <t xml:space="preserve">  财政事务</t>
  </si>
  <si>
    <t xml:space="preserve">    财政委托业务支出</t>
  </si>
  <si>
    <t xml:space="preserve">  公安</t>
  </si>
  <si>
    <t xml:space="preserve">    其他公安支出</t>
  </si>
  <si>
    <t xml:space="preserve">  司法</t>
  </si>
  <si>
    <t xml:space="preserve">    基层司法业务</t>
  </si>
  <si>
    <t xml:space="preserve">    其他司法支出</t>
  </si>
  <si>
    <t xml:space="preserve">  其他公共安全支出</t>
  </si>
  <si>
    <t xml:space="preserve">    其他公共安全支出</t>
  </si>
  <si>
    <t xml:space="preserve">  普通教育</t>
  </si>
  <si>
    <t xml:space="preserve">    其他普通教育支出</t>
  </si>
  <si>
    <t xml:space="preserve">  成人教育</t>
  </si>
  <si>
    <t xml:space="preserve">    其他成人教育支出</t>
  </si>
  <si>
    <t>文化旅游体育与传媒支出</t>
  </si>
  <si>
    <t xml:space="preserve">  文化和旅游</t>
  </si>
  <si>
    <t xml:space="preserve">    群众文化</t>
  </si>
  <si>
    <t xml:space="preserve">  体育</t>
  </si>
  <si>
    <t xml:space="preserve">    群众体育</t>
  </si>
  <si>
    <t xml:space="preserve">  人力资源和社会保障管理事务</t>
  </si>
  <si>
    <t xml:space="preserve">    其他人力资源和社会保障管理事务支出</t>
  </si>
  <si>
    <t xml:space="preserve">  民政管理事务</t>
  </si>
  <si>
    <t xml:space="preserve">    基层政权建设和社区治理</t>
  </si>
  <si>
    <t xml:space="preserve">  就业补助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</si>
  <si>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</si>
  <si>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</si>
  <si>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</si>
  <si>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</si>
  <si>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</si>
  <si>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</si>
  <si>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</si>
  <si>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</si>
  <si>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</si>
  <si>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</si>
  <si>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</si>
  <si>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</si>
  <si>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</si>
  <si>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</si>
  <si>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其他社会福利支出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</si>
  <si>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</si>
  <si>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</si>
  <si>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</si>
  <si>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</si>
  <si>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</si>
  <si>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特困人员救助供养</t>
  </si>
  <si>
    <t xml:space="preserve">    农村特困人员救助供养支出</t>
  </si>
  <si>
    <t xml:space="preserve">  其他生活救助</t>
  </si>
  <si>
    <t xml:space="preserve">    其他农村生活救助</t>
  </si>
  <si>
    <t xml:space="preserve">  退役军人管理事务</t>
  </si>
  <si>
    <t xml:space="preserve">    其他退役军人事务管理支出</t>
  </si>
  <si>
    <t xml:space="preserve">  其他社会保障和就业支出</t>
  </si>
  <si>
    <t xml:space="preserve">    其他社会保障和就业支出</t>
  </si>
  <si>
    <t>卫生健康支出</t>
  </si>
  <si>
    <t xml:space="preserve">  基层医疗卫生机构</t>
  </si>
  <si>
    <t xml:space="preserve">    乡镇卫生院</t>
  </si>
  <si>
    <t xml:space="preserve">  公共卫生</t>
  </si>
  <si>
    <t xml:space="preserve">    重大公共卫生服务</t>
  </si>
  <si>
    <t xml:space="preserve">    其他公共卫生支出</t>
  </si>
  <si>
    <t xml:space="preserve">  计划生育事务</t>
  </si>
  <si>
    <t xml:space="preserve">    计划生育服务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</si>
  <si>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</si>
  <si>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</si>
  <si>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</si>
  <si>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</si>
  <si>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</si>
  <si>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医疗救助</t>
  </si>
  <si>
    <t xml:space="preserve">    城乡医疗救助</t>
  </si>
  <si>
    <t xml:space="preserve">  环境保护管理事务</t>
  </si>
  <si>
    <t xml:space="preserve">    其他环境保护管理事务支出</t>
  </si>
  <si>
    <t xml:space="preserve">  污染防治</t>
  </si>
  <si>
    <t xml:space="preserve">    大气</t>
  </si>
  <si>
    <t xml:space="preserve">    水体</t>
  </si>
  <si>
    <t xml:space="preserve">  自然生态保护</t>
  </si>
  <si>
    <t xml:space="preserve">    其他自然生态保护支出</t>
  </si>
  <si>
    <t xml:space="preserve">  城乡社区管理事务</t>
  </si>
  <si>
    <t xml:space="preserve">    城管执法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</si>
  <si>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</si>
  <si>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</si>
  <si>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</si>
  <si>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</si>
  <si>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</si>
  <si>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</si>
  <si>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</si>
  <si>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其他城乡社区支出</t>
  </si>
  <si>
    <t xml:space="preserve">    其他城乡社区支出</t>
  </si>
  <si>
    <t xml:space="preserve">  农业农村</t>
  </si>
  <si>
    <t xml:space="preserve">    农业生产发展</t>
  </si>
  <si>
    <t xml:space="preserve">  水利</t>
  </si>
  <si>
    <t xml:space="preserve">    水利工程运行与维护</t>
  </si>
  <si>
    <t xml:space="preserve">    防汛</t>
  </si>
  <si>
    <t xml:space="preserve">    其他水利支出</t>
  </si>
  <si>
    <t xml:space="preserve">  农村综合改革</t>
  </si>
  <si>
    <t xml:space="preserve">    对村民委员会和村党支部的补助</t>
  </si>
  <si>
    <t xml:space="preserve">    对村集体经济组织的补助</t>
  </si>
  <si>
    <t>资源勘探工业信息等支出</t>
  </si>
  <si>
    <t xml:space="preserve">  支持中小企业发展和管理支出</t>
  </si>
  <si>
    <t xml:space="preserve">    其他支持中小企业发展和管理支出</t>
  </si>
  <si>
    <t xml:space="preserve">  应急管理事务</t>
  </si>
  <si>
    <t xml:space="preserve">    安全监管</t>
  </si>
  <si>
    <t xml:space="preserve">    其他应急管理支出</t>
  </si>
  <si>
    <t xml:space="preserve">  其他支出</t>
  </si>
  <si>
    <t xml:space="preserve">    其他支出</t>
  </si>
  <si>
    <r>
      <t>☆</t>
    </r>
    <r>
      <rPr>
        <sz val="12"/>
        <rFont val="宋体"/>
        <family val="0"/>
      </rPr>
      <t>公开到功能分类项级科目</t>
    </r>
  </si>
  <si>
    <t>北辰区宜兴埠镇人民政府2021年一般公共支出决算经济分类明细表</t>
  </si>
  <si>
    <t>项         目</t>
  </si>
  <si>
    <r>
      <t xml:space="preserve">预 </t>
    </r>
    <r>
      <rPr>
        <sz val="12"/>
        <rFont val="黑体"/>
        <family val="3"/>
      </rPr>
      <t xml:space="preserve">  </t>
    </r>
    <r>
      <rPr>
        <sz val="12"/>
        <rFont val="黑体"/>
        <family val="3"/>
      </rPr>
      <t>算</t>
    </r>
  </si>
  <si>
    <t>　　一 般 公 共 支 出 合 计</t>
  </si>
  <si>
    <t>一、基本支出</t>
  </si>
  <si>
    <t>工资福利支出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</si>
  <si>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</si>
  <si>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</si>
  <si>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</si>
  <si>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</si>
  <si>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</si>
  <si>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机关事业单位基本养老保障缴费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</si>
  <si>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</si>
  <si>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</si>
  <si>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</si>
  <si>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</si>
  <si>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</si>
  <si>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</si>
  <si>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</si>
  <si>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</si>
  <si>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</si>
  <si>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</si>
  <si>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</si>
  <si>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</si>
  <si>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</si>
  <si>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</si>
  <si>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</si>
  <si>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</si>
  <si>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</si>
  <si>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</si>
  <si>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</si>
  <si>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</si>
  <si>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</si>
  <si>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</si>
  <si>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</si>
  <si>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</si>
  <si>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</si>
  <si>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</si>
  <si>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</si>
  <si>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</si>
  <si>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</si>
  <si>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>福利费</t>
  </si>
  <si>
    <t>公务用车运行维护费</t>
  </si>
  <si>
    <t xml:space="preserve">  其他交通费用</t>
  </si>
  <si>
    <t>税金及费加费用</t>
  </si>
  <si>
    <t>维修(护)费</t>
  </si>
  <si>
    <t>其他商品和服务支出</t>
  </si>
  <si>
    <t>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</si>
  <si>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</si>
  <si>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</si>
  <si>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</si>
  <si>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</si>
  <si>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</si>
  <si>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</si>
  <si>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</si>
  <si>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</si>
  <si>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</si>
  <si>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个人生产补贴</t>
  </si>
  <si>
    <t>其他对个人和家庭的补助支出</t>
  </si>
  <si>
    <t>资本性支出</t>
  </si>
  <si>
    <t>办公设备购置</t>
  </si>
  <si>
    <t>专用设备购置</t>
  </si>
  <si>
    <t>基础设施建设</t>
  </si>
  <si>
    <t>信息网络及软件购置更新</t>
  </si>
  <si>
    <t>物资储备</t>
  </si>
  <si>
    <t>土地补偿</t>
  </si>
  <si>
    <t>安置补偿</t>
  </si>
  <si>
    <t>公务用车购置</t>
  </si>
  <si>
    <t>其他交通工具购置</t>
  </si>
  <si>
    <t>文物和陈列品购置</t>
  </si>
  <si>
    <t>无形资产购置</t>
  </si>
  <si>
    <t>其他资本性支出</t>
  </si>
  <si>
    <t>房屋建筑物购置</t>
  </si>
  <si>
    <t>二、项目支出</t>
  </si>
  <si>
    <t>对企事业单位的补贴</t>
  </si>
  <si>
    <t>转移性支付</t>
  </si>
  <si>
    <t>基本建设支出</t>
  </si>
  <si>
    <t xml:space="preserve">     预备费</t>
  </si>
  <si>
    <t>宜兴埠镇人民政府2021年区对镇税收返还和一般公共预算转移支付决算表</t>
  </si>
  <si>
    <t>参考表样七</t>
  </si>
  <si>
    <r>
      <t>决算为上</t>
    </r>
    <r>
      <rPr>
        <sz val="12"/>
        <rFont val="黑体"/>
        <family val="3"/>
      </rPr>
      <t xml:space="preserve">
年决算％</t>
    </r>
  </si>
  <si>
    <t>区对镇税收返还和转移支付合计</t>
  </si>
  <si>
    <t>一、区对镇转移支付</t>
  </si>
  <si>
    <t>（一）一般性转移支付</t>
  </si>
  <si>
    <t>均衡性转移支付支出</t>
  </si>
  <si>
    <t>工资性转移支付支出</t>
  </si>
  <si>
    <t>体制性转移支付支出</t>
  </si>
  <si>
    <t>教育一般性转移支付支出</t>
  </si>
  <si>
    <t>科学技术一般性转移支付支出</t>
  </si>
  <si>
    <t>文化体育与传媒一般性转移支付支出</t>
  </si>
  <si>
    <t>社会保障和就业一般性转移支付支出</t>
  </si>
  <si>
    <t>医疗卫生与计划生育一般性转移支付支出</t>
  </si>
  <si>
    <t>节能环保一般性转移支付支出</t>
  </si>
  <si>
    <t>农林水一般性转移支付支出</t>
  </si>
  <si>
    <t>（二）专项转移支付</t>
  </si>
  <si>
    <t>一般公共服务</t>
  </si>
  <si>
    <t>国防</t>
  </si>
  <si>
    <t>公共安全</t>
  </si>
  <si>
    <t>教育</t>
  </si>
  <si>
    <t>科学技术</t>
  </si>
  <si>
    <t>文化体育与传媒</t>
  </si>
  <si>
    <t>社会保障和就业</t>
  </si>
  <si>
    <t>医疗卫生与计划生育</t>
  </si>
  <si>
    <t>节能环保</t>
  </si>
  <si>
    <t>城乡社区</t>
  </si>
  <si>
    <t>农林水</t>
  </si>
  <si>
    <t>交通运输</t>
  </si>
  <si>
    <t>资源勘探电力信息</t>
  </si>
  <si>
    <t>商业服务业等</t>
  </si>
  <si>
    <t>国土资源气象等事务</t>
  </si>
  <si>
    <t>住房保障</t>
  </si>
  <si>
    <t>二、区对镇税收返还</t>
  </si>
  <si>
    <t>增值税和消费税税收返还支出</t>
  </si>
  <si>
    <t xml:space="preserve">    所得税基数返还支出</t>
  </si>
  <si>
    <t>☆没有数据的表格应当列出空表并说明。</t>
  </si>
  <si>
    <t>宜兴埠镇人民政府2021年政府一般债务限额和余额情况表</t>
  </si>
  <si>
    <t>金         额</t>
  </si>
  <si>
    <t>合计</t>
  </si>
  <si>
    <t>政府债券</t>
  </si>
  <si>
    <t>其他一般债务等</t>
  </si>
  <si>
    <r>
      <t>一、2020</t>
    </r>
    <r>
      <rPr>
        <sz val="12"/>
        <rFont val="黑体"/>
        <family val="3"/>
      </rPr>
      <t>年末政府一般债务余额</t>
    </r>
  </si>
  <si>
    <t>二、2021年末政府一般债务余额限额</t>
  </si>
  <si>
    <t>三、2021年政府一般债务举借额</t>
  </si>
  <si>
    <t>四、2021年政府一般债务还本额</t>
  </si>
  <si>
    <t>五、2021年末政府一般债务余额</t>
  </si>
  <si>
    <t xml:space="preserve">   注：本单位本年度无政府一般债务限额和余额情况，按要求以空表列示。</t>
  </si>
  <si>
    <t>政府性基金预算</t>
  </si>
  <si>
    <t>宜兴埠镇人民政府2021年政府性基金收入决算表</t>
  </si>
  <si>
    <t>政 府 性 基 金 收 入 合 计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</si>
  <si>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国有土地使用权出让收入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</si>
  <si>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政府收益</t>
    </r>
  </si>
  <si>
    <t xml:space="preserve"> 土地整理成本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</si>
  <si>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新增建设用地土地有偿使用费收入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</si>
  <si>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政府住房基金收入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</si>
  <si>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散装水泥专项资金收入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</si>
  <si>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新型墙体材料专项基金收入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</si>
  <si>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彩票公益金收入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</si>
  <si>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其他政府性基金收入</t>
    </r>
  </si>
  <si>
    <t xml:space="preserve">  政 府 性 基 金 收 入 合 计</t>
  </si>
  <si>
    <t xml:space="preserve">  加：转移支付收入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</si>
  <si>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上年结余收入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</si>
  <si>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调入调出资金等</t>
    </r>
  </si>
  <si>
    <t xml:space="preserve">      专项债务转贷收入</t>
  </si>
  <si>
    <t xml:space="preserve">  政 府 性 基 金 收 入 总 计</t>
  </si>
  <si>
    <t>注：本单位本年度无政府性基金收入情况，按要求以空表列示。</t>
  </si>
  <si>
    <t>宜兴埠镇人民政府2021年政府性基金支出决算表</t>
  </si>
  <si>
    <t>政 府 性 基 金 支 出 合 计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</si>
  <si>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文化体育与传媒支出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</si>
  <si>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社会保障和就业支出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</si>
  <si>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城乡社区支出</t>
    </r>
  </si>
  <si>
    <t xml:space="preserve">  交通运输支出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</si>
  <si>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资源勘探电力信息等支出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</si>
  <si>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… 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</si>
  <si>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其他支出</t>
    </r>
  </si>
  <si>
    <t>政 府 性 基 金 收 入 总 计</t>
  </si>
  <si>
    <t>减：政府性基金支出</t>
  </si>
  <si>
    <t>政 府 性 基 金 结 余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</si>
  <si>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结转项目资金</t>
    </r>
  </si>
  <si>
    <t>注：本单位本年度无政府性基金支出情况，按要求以空表列示。</t>
  </si>
  <si>
    <t>宜兴埠镇人民政府2021年区对镇政府性基金转移支付决算表</t>
  </si>
  <si>
    <t>区对镇转移支付合计</t>
  </si>
  <si>
    <t>一、一般性转移支付</t>
  </si>
  <si>
    <t xml:space="preserve">    体制性转移支付支出</t>
  </si>
  <si>
    <t>二、专项转移支付</t>
  </si>
  <si>
    <t xml:space="preserve">    城乡社区支出</t>
  </si>
  <si>
    <t xml:space="preserve">    商业服务业等支出</t>
  </si>
  <si>
    <t xml:space="preserve">    其中：彩票公益金安排的支出</t>
  </si>
  <si>
    <t>注：本单位本年度无政府性基金转移支付情况，按要求以空表列示。</t>
  </si>
  <si>
    <t>宜兴埠镇人民政府2021年政府专项债务限额和余额情况表</t>
  </si>
  <si>
    <t>其他专项债务等</t>
  </si>
  <si>
    <r>
      <t>一、2020</t>
    </r>
    <r>
      <rPr>
        <sz val="12"/>
        <rFont val="黑体"/>
        <family val="3"/>
      </rPr>
      <t>年末政府专项债务余额</t>
    </r>
  </si>
  <si>
    <t>二、2021年末政府专项债务余额限额</t>
  </si>
  <si>
    <t>三、2021年政府专项债务举借额</t>
  </si>
  <si>
    <t>四、2021年政府专项债务还本额</t>
  </si>
  <si>
    <t>五、2021年末政府专项债务余额</t>
  </si>
  <si>
    <t xml:space="preserve">    注：本单位本年度无政府专项债务限额和余额情况，按要求以空表列示。</t>
  </si>
  <si>
    <t>国有资本经营预算</t>
  </si>
  <si>
    <t>宜兴埠镇人民政府2021年国有资本经营收入决算表</t>
  </si>
  <si>
    <t>决算为调整           预算％</t>
  </si>
  <si>
    <t>国 有 资 本 经 营 收 入 合 计</t>
  </si>
  <si>
    <t xml:space="preserve">      利润收入</t>
  </si>
  <si>
    <t xml:space="preserve">      股利、股息收入</t>
  </si>
  <si>
    <t xml:space="preserve">      产权转让收入</t>
  </si>
  <si>
    <t xml:space="preserve">      清算收入</t>
  </si>
  <si>
    <r>
      <t xml:space="preserve">      </t>
    </r>
    <r>
      <rPr>
        <sz val="12"/>
        <rFont val="宋体"/>
        <family val="0"/>
      </rPr>
      <t>……</t>
    </r>
  </si>
  <si>
    <r>
      <t xml:space="preserve">    加</t>
    </r>
    <r>
      <rPr>
        <sz val="12"/>
        <rFont val="宋体"/>
        <family val="0"/>
      </rPr>
      <t>/</t>
    </r>
    <r>
      <rPr>
        <sz val="12"/>
        <rFont val="宋体"/>
        <family val="0"/>
      </rPr>
      <t>减：……</t>
    </r>
  </si>
  <si>
    <t>国 有 资 本 经 营 收 入 总 计</t>
  </si>
  <si>
    <t>注：本单位本年度无国有资本经营收入情况，按要求以空表列示。</t>
  </si>
  <si>
    <t>宜兴埠镇人民政府2021年国有资本经营支出决算表</t>
  </si>
  <si>
    <t>国 有 资 本 经 营 支 出 合 计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</si>
  <si>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解决历史遗留问题及改革成本支出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</si>
  <si>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国有企业资本金注入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</si>
  <si>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国有企业政策性补贴</t>
    </r>
  </si>
  <si>
    <r>
      <t xml:space="preserve">  </t>
    </r>
    <r>
      <rPr>
        <sz val="12"/>
        <rFont val="宋体"/>
        <family val="0"/>
      </rPr>
      <t>……</t>
    </r>
  </si>
  <si>
    <t>减：国有资本经营支出</t>
  </si>
  <si>
    <t>国 有 资 本 经 营 结 余</t>
  </si>
  <si>
    <t>注：本单位本年度无国有资本经营支出情况，按要求以空表列示。</t>
  </si>
  <si>
    <t>宜兴埠镇人民政府2021年区对镇国有资本经营转移支付决算表</t>
  </si>
  <si>
    <t>决算为上
年执行％</t>
  </si>
  <si>
    <t>区对宜兴埠镇转移支付合计</t>
  </si>
  <si>
    <t xml:space="preserve">    一、一般性转移支付</t>
  </si>
  <si>
    <t xml:space="preserve"> xx一般性转移支付</t>
  </si>
  <si>
    <t xml:space="preserve">    二、专项转移支付</t>
  </si>
  <si>
    <t xml:space="preserve"> …</t>
  </si>
  <si>
    <t>注：本单位本年度无国有资本经营转移支付情况，按要求以空表列示。</t>
  </si>
  <si>
    <t>社会保险基金预算</t>
  </si>
  <si>
    <t>宜兴埠镇人民政府2021年社会保险基金收入决算表</t>
  </si>
  <si>
    <r>
      <t xml:space="preserve">决   </t>
    </r>
    <r>
      <rPr>
        <sz val="12"/>
        <rFont val="黑体"/>
        <family val="3"/>
      </rPr>
      <t>算</t>
    </r>
  </si>
  <si>
    <t>决算为      预算％</t>
  </si>
  <si>
    <t>社 会 保 险 基 金 收 入 合 计</t>
  </si>
  <si>
    <t xml:space="preserve">    其中：保险费收入</t>
  </si>
  <si>
    <t xml:space="preserve">          财政补贴收入</t>
  </si>
  <si>
    <t xml:space="preserve">          利息收入</t>
  </si>
  <si>
    <t>一、城镇企业职工基本养老保险基金收入</t>
  </si>
  <si>
    <t>二、失业保险基金收入</t>
  </si>
  <si>
    <t>三、城镇职工基本医疗保险基金收入</t>
  </si>
  <si>
    <t>四、工伤保险基金收入</t>
  </si>
  <si>
    <r>
      <rPr>
        <sz val="12"/>
        <rFont val="宋体"/>
        <family val="0"/>
      </rPr>
      <t>五、城镇职工生育保险基金</t>
    </r>
    <r>
      <rPr>
        <sz val="12"/>
        <color indexed="8"/>
        <rFont val="宋体"/>
        <family val="0"/>
      </rPr>
      <t>收入</t>
    </r>
  </si>
  <si>
    <r>
      <rPr>
        <sz val="12"/>
        <rFont val="宋体"/>
        <family val="0"/>
      </rPr>
      <t>六、城乡居民基本养老保险基金</t>
    </r>
    <r>
      <rPr>
        <sz val="12"/>
        <color indexed="8"/>
        <rFont val="宋体"/>
        <family val="0"/>
      </rPr>
      <t>收入</t>
    </r>
  </si>
  <si>
    <r>
      <rPr>
        <sz val="12"/>
        <rFont val="宋体"/>
        <family val="0"/>
      </rPr>
      <t>七、城乡居民基本医疗保险基金</t>
    </r>
    <r>
      <rPr>
        <sz val="12"/>
        <color indexed="8"/>
        <rFont val="宋体"/>
        <family val="0"/>
      </rPr>
      <t>收入</t>
    </r>
  </si>
  <si>
    <t>八、机关事业单位基本养老保险基金收入</t>
  </si>
  <si>
    <t>注：本单位本年度无社会保险基金收入情况，按要求以空表列示。</t>
  </si>
  <si>
    <t>宜兴埠镇人民政府2021年社会保险基金支出决算表</t>
  </si>
  <si>
    <t>决算为上
年决算％</t>
  </si>
  <si>
    <t>社 会 保 险 基 金 支 出 合 计</t>
  </si>
  <si>
    <t>一、城镇企业职工基本养老保险基金支出</t>
  </si>
  <si>
    <t>　　其中：基本养老金</t>
  </si>
  <si>
    <t xml:space="preserve">          丧葬抚恤补助</t>
  </si>
  <si>
    <t>二、失业保险基金支出</t>
  </si>
  <si>
    <t>　　其中：失业保险金</t>
  </si>
  <si>
    <t xml:space="preserve">          医疗补助金</t>
  </si>
  <si>
    <t xml:space="preserve">          职业培训和职业介绍补贴</t>
  </si>
  <si>
    <t xml:space="preserve">          促进就业补助</t>
  </si>
  <si>
    <t>三、城镇职工基本医疗保险基金支出</t>
  </si>
  <si>
    <t>　　其中：基本医疗保险统筹基金</t>
  </si>
  <si>
    <t xml:space="preserve">          医疗保险个人账户基金</t>
  </si>
  <si>
    <t>四、工伤保险基金支出</t>
  </si>
  <si>
    <t>　　其中：工伤保险待遇</t>
  </si>
  <si>
    <r>
      <rPr>
        <sz val="12"/>
        <rFont val="宋体"/>
        <family val="0"/>
      </rPr>
      <t>五、城镇职工生育保险基金</t>
    </r>
    <r>
      <rPr>
        <sz val="12"/>
        <color indexed="8"/>
        <rFont val="宋体"/>
        <family val="0"/>
      </rPr>
      <t>支出</t>
    </r>
  </si>
  <si>
    <t>　　其中：生育保险金</t>
  </si>
  <si>
    <r>
      <rPr>
        <sz val="12"/>
        <rFont val="宋体"/>
        <family val="0"/>
      </rPr>
      <t>六、城乡居民基本养老保险基金</t>
    </r>
    <r>
      <rPr>
        <sz val="12"/>
        <color indexed="8"/>
        <rFont val="宋体"/>
        <family val="0"/>
      </rPr>
      <t>支出</t>
    </r>
  </si>
  <si>
    <r>
      <rPr>
        <sz val="12"/>
        <rFont val="宋体"/>
        <family val="0"/>
      </rPr>
      <t>七、城乡居民基本医疗保险基金</t>
    </r>
    <r>
      <rPr>
        <sz val="12"/>
        <color indexed="8"/>
        <rFont val="宋体"/>
        <family val="0"/>
      </rPr>
      <t>支出</t>
    </r>
  </si>
  <si>
    <t>八、机关事业单位基本养老保险基金支出</t>
  </si>
  <si>
    <t>注：本单位本年度无社会保险基金支出情况，按要求以空表列示。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</si>
</sst>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-* #,##0.00&quot;$&quot;_-;\-* #,##0.00&quot;$&quot;_-;_-* &quot;-&quot;??&quot;$&quot;_-;_-@_-"/>
    <numFmt numFmtId="178" formatCode="_-* #,##0&quot;$&quot;_-;\-* #,##0&quot;$&quot;_-;_-* &quot;-&quot;&quot;$&quot;_-;_-@_-"/>
    <numFmt numFmtId="179" formatCode="_(* #,##0_);_(* \(#,##0\);_(* &quot;-&quot;_);_(@_)"/>
    <numFmt numFmtId="180" formatCode="_-&quot;$&quot;* #,##0_-;\-&quot;$&quot;* #,##0_-;_-&quot;$&quot;* &quot;-&quot;_-;_-@_-"/>
    <numFmt numFmtId="181" formatCode="0;_琀"/>
    <numFmt numFmtId="182" formatCode="yyyy&quot;年&quot;m&quot;月&quot;d&quot;日&quot;;@"/>
    <numFmt numFmtId="183" formatCode="_(&quot;$&quot;* #,##0.00_);_(&quot;$&quot;* \(#,##0.00\);_(&quot;$&quot;* &quot;-&quot;??_);_(@_)"/>
    <numFmt numFmtId="184" formatCode="#,##0;\-#,##0;&quot;-&quot;"/>
    <numFmt numFmtId="185" formatCode="#,##0;\(#,##0\)"/>
    <numFmt numFmtId="186" formatCode="0.0"/>
    <numFmt numFmtId="187" formatCode="\$#,##0;\(\$#,##0\)"/>
    <numFmt numFmtId="188" formatCode="_-* #,##0_$_-;\-* #,##0_$_-;_-* &quot;-&quot;_$_-;_-@_-"/>
    <numFmt numFmtId="189" formatCode="\$#,##0.00;\(\$#,##0.00\)"/>
    <numFmt numFmtId="190" formatCode="_-* #,##0.00_$_-;\-* #,##0.00_$_-;_-* &quot;-&quot;??_$_-;_-@_-"/>
    <numFmt numFmtId="191" formatCode="0.0%"/>
    <numFmt numFmtId="192" formatCode="0.00_ "/>
    <numFmt numFmtId="193" formatCode="0.0_ "/>
    <numFmt numFmtId="194" formatCode="0.0_);[Red]\(0.0\)"/>
    <numFmt numFmtId="195" formatCode="#,##0_ "/>
    <numFmt numFmtId="196" formatCode="#,##0.0_ "/>
    <numFmt numFmtId="197" formatCode="#,##0.0_);[Red]\(#,##0.0\)"/>
    <numFmt numFmtId="198" formatCode="#,##0_);[Red]\(#,##0\)"/>
    <numFmt numFmtId="199" formatCode="_ * #,##0_ ;_ * \-#,##0_ ;_ * &quot;-&quot;??_ ;_ @_ "/>
  </numFmts>
  <fonts count="93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2"/>
      <name val="黑体"/>
      <family val="3"/>
    </font>
    <font>
      <sz val="13"/>
      <name val="宋体"/>
      <family val="0"/>
    </font>
    <font>
      <sz val="12"/>
      <color indexed="8"/>
      <name val="宋体"/>
      <family val="0"/>
    </font>
    <font>
      <sz val="18"/>
      <name val="黑体"/>
      <family val="3"/>
    </font>
    <font>
      <sz val="40"/>
      <name val="华文中宋"/>
      <family val="0"/>
    </font>
    <font>
      <b/>
      <sz val="12"/>
      <name val="宋体"/>
      <family val="0"/>
    </font>
    <font>
      <sz val="21"/>
      <name val="黑体"/>
      <family val="3"/>
    </font>
    <font>
      <sz val="12"/>
      <color indexed="8"/>
      <name val="Arial"/>
      <family val="2"/>
    </font>
    <font>
      <sz val="12"/>
      <color indexed="8"/>
      <name val="黑体"/>
      <family val="3"/>
    </font>
    <font>
      <sz val="24"/>
      <name val="宋体"/>
      <family val="0"/>
    </font>
    <font>
      <sz val="22"/>
      <name val="宋体"/>
      <family val="0"/>
    </font>
    <font>
      <sz val="18"/>
      <name val="宋体"/>
      <family val="0"/>
    </font>
    <font>
      <b/>
      <sz val="48"/>
      <name val="华文中宋"/>
      <family val="0"/>
    </font>
    <font>
      <sz val="28"/>
      <name val="华文新魏"/>
      <family val="0"/>
    </font>
    <font>
      <sz val="24"/>
      <name val="华文中宋"/>
      <family val="0"/>
    </font>
    <font>
      <sz val="12"/>
      <name val="华文新魏"/>
      <family val="0"/>
    </font>
    <font>
      <b/>
      <sz val="28"/>
      <name val="宋体"/>
      <family val="0"/>
    </font>
    <font>
      <b/>
      <sz val="28"/>
      <name val="仿宋_GB2312"/>
      <family val="0"/>
    </font>
    <font>
      <sz val="13"/>
      <name val="东文宋体"/>
      <family val="0"/>
    </font>
    <font>
      <sz val="12"/>
      <name val="Segoe UI"/>
      <family val="2"/>
    </font>
    <font>
      <sz val="20"/>
      <name val="黑体"/>
      <family val="3"/>
    </font>
    <font>
      <b/>
      <sz val="12"/>
      <name val="黑体"/>
      <family val="3"/>
    </font>
    <font>
      <sz val="12"/>
      <name val="东文宋体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24"/>
      <name val="Times New Roman"/>
      <family val="1"/>
    </font>
    <font>
      <sz val="28"/>
      <name val="Times New Roman"/>
      <family val="1"/>
    </font>
    <font>
      <sz val="16"/>
      <name val="黑体"/>
      <family val="3"/>
    </font>
    <font>
      <sz val="28"/>
      <name val="华文中宋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2"/>
      <color indexed="17"/>
      <name val="宋体"/>
      <family val="0"/>
    </font>
    <font>
      <b/>
      <sz val="10"/>
      <name val="Arial"/>
      <family val="2"/>
    </font>
    <font>
      <sz val="10.5"/>
      <color indexed="20"/>
      <name val="宋体"/>
      <family val="0"/>
    </font>
    <font>
      <sz val="12"/>
      <color indexed="17"/>
      <name val="楷体_GB2312"/>
      <family val="0"/>
    </font>
    <font>
      <sz val="10"/>
      <name val="Times New Roman"/>
      <family val="1"/>
    </font>
    <font>
      <sz val="10"/>
      <name val="宋体"/>
      <family val="0"/>
    </font>
    <font>
      <b/>
      <sz val="10"/>
      <name val="MS Sans Serif"/>
      <family val="2"/>
    </font>
    <font>
      <sz val="12"/>
      <color indexed="16"/>
      <name val="宋体"/>
      <family val="0"/>
    </font>
    <font>
      <sz val="10"/>
      <color indexed="8"/>
      <name val="Arial"/>
      <family val="2"/>
    </font>
    <font>
      <sz val="10.5"/>
      <color indexed="17"/>
      <name val="宋体"/>
      <family val="0"/>
    </font>
    <font>
      <b/>
      <sz val="11"/>
      <color indexed="42"/>
      <name val="宋体"/>
      <family val="0"/>
    </font>
    <font>
      <sz val="8"/>
      <name val="Times New Roman"/>
      <family val="1"/>
    </font>
    <font>
      <sz val="12"/>
      <name val="Arial"/>
      <family val="2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b/>
      <sz val="12"/>
      <name val="Arial"/>
      <family val="2"/>
    </font>
    <font>
      <sz val="11"/>
      <name val="ＭＳ Ｐゴシック"/>
      <family val="2"/>
    </font>
    <font>
      <sz val="12"/>
      <name val="바탕체"/>
      <family val="0"/>
    </font>
    <font>
      <sz val="12"/>
      <color indexed="20"/>
      <name val="楷体_GB2312"/>
      <family val="0"/>
    </font>
    <font>
      <u val="single"/>
      <sz val="12"/>
      <color indexed="36"/>
      <name val="宋体"/>
      <family val="0"/>
    </font>
    <font>
      <sz val="12"/>
      <name val="Courier"/>
      <family val="3"/>
    </font>
    <font>
      <sz val="7"/>
      <name val="Small Fonts"/>
      <family val="2"/>
    </font>
    <font>
      <sz val="9"/>
      <color indexed="20"/>
      <name val="宋体"/>
      <family val="0"/>
    </font>
    <font>
      <b/>
      <i/>
      <sz val="16"/>
      <name val="Helv"/>
      <family val="2"/>
    </font>
    <font>
      <sz val="12"/>
      <name val="Helv"/>
      <family val="2"/>
    </font>
    <font>
      <sz val="12"/>
      <name val="官帕眉"/>
      <family val="0"/>
    </font>
    <font>
      <sz val="8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b/>
      <sz val="13"/>
      <color indexed="62"/>
      <name val="宋体"/>
      <family val="0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b/>
      <sz val="24"/>
      <name val="宋体"/>
      <family val="0"/>
    </font>
    <font>
      <sz val="14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thick">
        <color indexed="49"/>
      </bottom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double"/>
    </border>
    <border>
      <left style="thin"/>
      <right style="thin"/>
      <top>
        <color indexed="63"/>
      </top>
      <bottom style="thin"/>
    </border>
  </borders>
  <cellStyleXfs count="9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2" borderId="0" applyNumberFormat="0" applyBorder="0" applyAlignment="0" applyProtection="0"/>
    <xf numFmtId="0" fontId="35" fillId="4" borderId="1" applyNumberFormat="0" applyAlignment="0" applyProtection="0"/>
    <xf numFmtId="0" fontId="34" fillId="2" borderId="0" applyNumberFormat="0" applyBorder="0" applyAlignment="0" applyProtection="0"/>
    <xf numFmtId="44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36" fillId="3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7" fillId="7" borderId="1" applyNumberFormat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176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6" fillId="8" borderId="0" applyNumberFormat="0" applyBorder="0" applyAlignment="0" applyProtection="0"/>
    <xf numFmtId="0" fontId="38" fillId="6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4" fillId="2" borderId="0" applyNumberFormat="0" applyBorder="0" applyAlignment="0" applyProtection="0"/>
    <xf numFmtId="0" fontId="91" fillId="0" borderId="0" applyNumberFormat="0" applyFill="0" applyBorder="0" applyAlignment="0" applyProtection="0"/>
    <xf numFmtId="0" fontId="40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9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33" fillId="0" borderId="0">
      <alignment vertical="center"/>
      <protection/>
    </xf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38" fillId="11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>
      <alignment horizontal="centerContinuous" vertical="center"/>
      <protection/>
    </xf>
    <xf numFmtId="0" fontId="34" fillId="1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34" fillId="2" borderId="0" applyNumberFormat="0" applyBorder="0" applyAlignment="0" applyProtection="0"/>
    <xf numFmtId="9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0" fillId="0" borderId="0">
      <alignment/>
      <protection/>
    </xf>
    <xf numFmtId="0" fontId="47" fillId="0" borderId="4" applyNumberFormat="0" applyFill="0" applyAlignment="0" applyProtection="0"/>
    <xf numFmtId="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8" fillId="13" borderId="0" applyNumberFormat="0" applyBorder="0" applyAlignment="0" applyProtection="0"/>
    <xf numFmtId="0" fontId="42" fillId="0" borderId="5" applyNumberFormat="0" applyFill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8" fillId="14" borderId="0" applyNumberFormat="0" applyBorder="0" applyAlignment="0" applyProtection="0"/>
    <xf numFmtId="0" fontId="48" fillId="7" borderId="6" applyNumberFormat="0" applyAlignment="0" applyProtection="0"/>
    <xf numFmtId="0" fontId="35" fillId="4" borderId="1" applyNumberFormat="0" applyAlignment="0" applyProtection="0"/>
    <xf numFmtId="0" fontId="0" fillId="0" borderId="0">
      <alignment vertical="center"/>
      <protection/>
    </xf>
    <xf numFmtId="0" fontId="37" fillId="7" borderId="1" applyNumberFormat="0" applyAlignment="0" applyProtection="0"/>
    <xf numFmtId="0" fontId="49" fillId="15" borderId="7" applyNumberFormat="0" applyAlignment="0" applyProtection="0"/>
    <xf numFmtId="0" fontId="34" fillId="2" borderId="0" applyNumberFormat="0" applyBorder="0" applyAlignment="0" applyProtection="0"/>
    <xf numFmtId="0" fontId="33" fillId="12" borderId="0" applyNumberFormat="0" applyBorder="0" applyAlignment="0" applyProtection="0"/>
    <xf numFmtId="0" fontId="36" fillId="3" borderId="0" applyNumberFormat="0" applyBorder="0" applyAlignment="0" applyProtection="0"/>
    <xf numFmtId="0" fontId="33" fillId="4" borderId="0" applyNumberFormat="0" applyBorder="0" applyAlignment="0" applyProtection="0"/>
    <xf numFmtId="0" fontId="38" fillId="1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80" fontId="5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4" fillId="12" borderId="0" applyNumberFormat="0" applyBorder="0" applyAlignment="0" applyProtection="0"/>
    <xf numFmtId="0" fontId="36" fillId="3" borderId="0" applyNumberFormat="0" applyBorder="0" applyAlignment="0" applyProtection="0"/>
    <xf numFmtId="0" fontId="53" fillId="0" borderId="10" applyNumberFormat="0" applyFill="0" applyAlignment="0" applyProtection="0"/>
    <xf numFmtId="0" fontId="34" fillId="2" borderId="0" applyNumberFormat="0" applyBorder="0" applyAlignment="0" applyProtection="0"/>
    <xf numFmtId="0" fontId="27" fillId="0" borderId="0" applyFont="0" applyFill="0" applyBorder="0" applyAlignment="0" applyProtection="0"/>
    <xf numFmtId="0" fontId="54" fillId="17" borderId="0" applyNumberFormat="0" applyBorder="0" applyAlignment="0" applyProtection="0"/>
    <xf numFmtId="0" fontId="33" fillId="8" borderId="0" applyNumberFormat="0" applyBorder="0" applyAlignment="0" applyProtection="0"/>
    <xf numFmtId="0" fontId="38" fillId="18" borderId="0" applyNumberFormat="0" applyBorder="0" applyAlignment="0" applyProtection="0"/>
    <xf numFmtId="0" fontId="34" fillId="2" borderId="0" applyNumberFormat="0" applyBorder="0" applyAlignment="0" applyProtection="0"/>
    <xf numFmtId="43" fontId="0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" borderId="0" applyNumberFormat="0" applyBorder="0" applyAlignment="0" applyProtection="0"/>
    <xf numFmtId="0" fontId="48" fillId="7" borderId="6" applyNumberFormat="0" applyAlignment="0" applyProtection="0"/>
    <xf numFmtId="0" fontId="55" fillId="3" borderId="0" applyNumberFormat="0" applyBorder="0" applyAlignment="0" applyProtection="0"/>
    <xf numFmtId="0" fontId="33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3" fillId="11" borderId="0" applyNumberFormat="0" applyBorder="0" applyAlignment="0" applyProtection="0"/>
    <xf numFmtId="0" fontId="34" fillId="2" borderId="0" applyNumberFormat="0" applyBorder="0" applyAlignment="0" applyProtection="0"/>
    <xf numFmtId="179" fontId="0" fillId="0" borderId="0" applyFont="0" applyFill="0" applyBorder="0" applyAlignment="0" applyProtection="0"/>
    <xf numFmtId="0" fontId="38" fillId="21" borderId="0" applyNumberFormat="0" applyBorder="0" applyAlignment="0" applyProtection="0"/>
    <xf numFmtId="181" fontId="56" fillId="0" borderId="0" applyFont="0" applyFill="0" applyBorder="0" applyAlignment="0" applyProtection="0"/>
    <xf numFmtId="0" fontId="36" fillId="3" borderId="0" applyNumberFormat="0" applyBorder="0" applyAlignment="0" applyProtection="0"/>
    <xf numFmtId="0" fontId="38" fillId="14" borderId="0" applyNumberFormat="0" applyBorder="0" applyAlignment="0" applyProtection="0"/>
    <xf numFmtId="0" fontId="34" fillId="2" borderId="0" applyNumberFormat="0" applyBorder="0" applyAlignment="0" applyProtection="0"/>
    <xf numFmtId="0" fontId="34" fillId="12" borderId="0" applyNumberFormat="0" applyBorder="0" applyAlignment="0" applyProtection="0"/>
    <xf numFmtId="0" fontId="33" fillId="12" borderId="0" applyNumberFormat="0" applyBorder="0" applyAlignment="0" applyProtection="0"/>
    <xf numFmtId="0" fontId="36" fillId="3" borderId="0" applyNumberFormat="0" applyBorder="0" applyAlignment="0" applyProtection="0"/>
    <xf numFmtId="0" fontId="33" fillId="12" borderId="0" applyNumberFormat="0" applyBorder="0" applyAlignment="0" applyProtection="0"/>
    <xf numFmtId="0" fontId="38" fillId="22" borderId="0" applyNumberFormat="0" applyBorder="0" applyAlignment="0" applyProtection="0"/>
    <xf numFmtId="0" fontId="34" fillId="2" borderId="0" applyNumberFormat="0" applyBorder="0" applyAlignment="0" applyProtection="0"/>
    <xf numFmtId="0" fontId="33" fillId="20" borderId="0" applyNumberFormat="0" applyBorder="0" applyAlignment="0" applyProtection="0"/>
    <xf numFmtId="0" fontId="34" fillId="2" borderId="0" applyNumberFormat="0" applyBorder="0" applyAlignment="0" applyProtection="0"/>
    <xf numFmtId="0" fontId="38" fillId="22" borderId="0" applyNumberFormat="0" applyBorder="0" applyAlignment="0" applyProtection="0"/>
    <xf numFmtId="0" fontId="57" fillId="12" borderId="0" applyNumberFormat="0" applyBorder="0" applyAlignment="0" applyProtection="0"/>
    <xf numFmtId="0" fontId="38" fillId="23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8" borderId="0" applyNumberFormat="0" applyBorder="0" applyAlignment="0" applyProtection="0"/>
    <xf numFmtId="0" fontId="54" fillId="17" borderId="0" applyNumberFormat="0" applyBorder="0" applyAlignment="0" applyProtection="0"/>
    <xf numFmtId="0" fontId="33" fillId="24" borderId="0" applyNumberFormat="0" applyBorder="0" applyAlignment="0" applyProtection="0"/>
    <xf numFmtId="0" fontId="38" fillId="25" borderId="0" applyNumberFormat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Protection="0">
      <alignment vertical="center"/>
    </xf>
    <xf numFmtId="0" fontId="36" fillId="3" borderId="0" applyNumberFormat="0" applyBorder="0" applyAlignment="0" applyProtection="0"/>
    <xf numFmtId="0" fontId="5" fillId="2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" fillId="26" borderId="0" applyNumberFormat="0" applyBorder="0" applyAlignment="0" applyProtection="0"/>
    <xf numFmtId="0" fontId="36" fillId="3" borderId="0">
      <alignment vertical="top"/>
      <protection locked="0"/>
    </xf>
    <xf numFmtId="0" fontId="34" fillId="12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34" fillId="12" borderId="0" applyNumberFormat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38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58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" fillId="27" borderId="0" applyNumberFormat="0" applyBorder="0" applyAlignment="0" applyProtection="0"/>
    <xf numFmtId="179" fontId="59" fillId="0" borderId="0" applyFont="0" applyFill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58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5" fillId="3" borderId="0" applyNumberFormat="0" applyBorder="0" applyAlignment="0" applyProtection="0"/>
    <xf numFmtId="0" fontId="36" fillId="3" borderId="0" applyNumberFormat="0" applyBorder="0" applyAlignment="0" applyProtection="0"/>
    <xf numFmtId="0" fontId="60" fillId="0" borderId="0">
      <alignment vertical="center"/>
      <protection/>
    </xf>
    <xf numFmtId="0" fontId="36" fillId="3" borderId="0" applyNumberFormat="0" applyBorder="0" applyAlignment="0" applyProtection="0"/>
    <xf numFmtId="0" fontId="34" fillId="12" borderId="0" applyNumberFormat="0" applyBorder="0" applyAlignment="0" applyProtection="0"/>
    <xf numFmtId="0" fontId="0" fillId="0" borderId="0">
      <alignment vertical="center"/>
      <protection/>
    </xf>
    <xf numFmtId="0" fontId="55" fillId="3" borderId="0" applyNumberFormat="0" applyBorder="0" applyAlignment="0" applyProtection="0"/>
    <xf numFmtId="0" fontId="38" fillId="11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4" fillId="1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61" fillId="0" borderId="0" applyProtection="0">
      <alignment vertical="center"/>
    </xf>
    <xf numFmtId="176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62" fillId="28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0" fillId="0" borderId="0">
      <alignment/>
      <protection/>
    </xf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63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64" fillId="8" borderId="0" applyNumberFormat="0" applyBorder="0" applyAlignment="0" applyProtection="0"/>
    <xf numFmtId="0" fontId="33" fillId="4" borderId="0" applyNumberFormat="0" applyBorder="0" applyAlignment="0" applyProtection="0"/>
    <xf numFmtId="0" fontId="36" fillId="3" borderId="0" applyNumberFormat="0" applyBorder="0" applyAlignment="0" applyProtection="0"/>
    <xf numFmtId="0" fontId="65" fillId="1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3" borderId="0" applyNumberFormat="0" applyBorder="0" applyAlignment="0" applyProtection="0"/>
    <xf numFmtId="9" fontId="56" fillId="0" borderId="0" applyFont="0" applyFill="0" applyBorder="0" applyAlignment="0" applyProtection="0"/>
    <xf numFmtId="0" fontId="34" fillId="1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66" fillId="0" borderId="0">
      <alignment/>
      <protection/>
    </xf>
    <xf numFmtId="0" fontId="36" fillId="3" borderId="0" applyNumberFormat="0" applyBorder="0" applyAlignment="0" applyProtection="0"/>
    <xf numFmtId="0" fontId="35" fillId="4" borderId="1" applyNumberFormat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40" fillId="29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58" fillId="3" borderId="0" applyNumberFormat="0" applyBorder="0" applyAlignment="0" applyProtection="0"/>
    <xf numFmtId="0" fontId="44" fillId="0" borderId="0">
      <alignment horizontal="centerContinuous" vertical="center"/>
      <protection/>
    </xf>
    <xf numFmtId="0" fontId="34" fillId="2" borderId="0" applyNumberFormat="0" applyBorder="0" applyAlignment="0" applyProtection="0"/>
    <xf numFmtId="10" fontId="50" fillId="0" borderId="0" applyFont="0" applyFill="0" applyBorder="0" applyAlignment="0" applyProtection="0"/>
    <xf numFmtId="0" fontId="52" fillId="0" borderId="9" applyNumberFormat="0" applyFill="0" applyAlignment="0" applyProtection="0"/>
    <xf numFmtId="0" fontId="58" fillId="3" borderId="0" applyNumberFormat="0" applyBorder="0" applyAlignment="0" applyProtection="0"/>
    <xf numFmtId="0" fontId="67" fillId="0" borderId="0" applyProtection="0">
      <alignment/>
    </xf>
    <xf numFmtId="182" fontId="56" fillId="0" borderId="0" applyFont="0" applyFill="0" applyBorder="0" applyAlignment="0" applyProtection="0"/>
    <xf numFmtId="0" fontId="0" fillId="0" borderId="0">
      <alignment/>
      <protection/>
    </xf>
    <xf numFmtId="0" fontId="68" fillId="30" borderId="0" applyNumberFormat="0" applyBorder="0" applyAlignment="0" applyProtection="0"/>
    <xf numFmtId="0" fontId="69" fillId="2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5" fillId="2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78" fontId="27" fillId="0" borderId="0" applyFont="0" applyFill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0" fontId="70" fillId="0" borderId="0" applyProtection="0">
      <alignment/>
    </xf>
    <xf numFmtId="0" fontId="36" fillId="3" borderId="0" applyNumberFormat="0" applyBorder="0" applyAlignment="0" applyProtection="0"/>
    <xf numFmtId="0" fontId="27" fillId="0" borderId="0" applyFont="0" applyFill="0" applyBorder="0" applyAlignment="0" applyProtection="0"/>
    <xf numFmtId="0" fontId="36" fillId="3" borderId="0" applyNumberFormat="0" applyBorder="0" applyAlignment="0" applyProtection="0"/>
    <xf numFmtId="0" fontId="58" fillId="3" borderId="0" applyNumberFormat="0" applyBorder="0" applyAlignment="0" applyProtection="0"/>
    <xf numFmtId="0" fontId="36" fillId="3" borderId="0" applyNumberFormat="0" applyBorder="0" applyAlignment="0" applyProtection="0"/>
    <xf numFmtId="0" fontId="34" fillId="12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40" fillId="31" borderId="0" applyNumberFormat="0" applyBorder="0" applyAlignment="0" applyProtection="0"/>
    <xf numFmtId="0" fontId="34" fillId="2" borderId="0" applyNumberFormat="0" applyBorder="0" applyAlignment="0" applyProtection="0"/>
    <xf numFmtId="0" fontId="36" fillId="8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183" fontId="50" fillId="0" borderId="0" applyFont="0" applyFill="0" applyBorder="0" applyAlignment="0" applyProtection="0"/>
    <xf numFmtId="0" fontId="36" fillId="3" borderId="0" applyNumberFormat="0" applyBorder="0" applyAlignment="0" applyProtection="0"/>
    <xf numFmtId="186" fontId="1" fillId="0" borderId="11">
      <alignment vertical="center"/>
      <protection locked="0"/>
    </xf>
    <xf numFmtId="0" fontId="34" fillId="2" borderId="0" applyNumberFormat="0" applyBorder="0" applyAlignment="0" applyProtection="0"/>
    <xf numFmtId="0" fontId="34" fillId="12" borderId="0" applyNumberFormat="0" applyBorder="0" applyAlignment="0" applyProtection="0"/>
    <xf numFmtId="176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33" fillId="11" borderId="0" applyNumberFormat="0" applyBorder="0" applyAlignment="0" applyProtection="0"/>
    <xf numFmtId="0" fontId="34" fillId="2" borderId="0" applyNumberFormat="0" applyBorder="0" applyAlignment="0" applyProtection="0"/>
    <xf numFmtId="0" fontId="42" fillId="0" borderId="5" applyNumberFormat="0" applyFill="0" applyAlignment="0" applyProtection="0"/>
    <xf numFmtId="0" fontId="34" fillId="2" borderId="0" applyNumberFormat="0" applyBorder="0" applyAlignment="0" applyProtection="0"/>
    <xf numFmtId="0" fontId="32" fillId="12" borderId="0" applyNumberFormat="0" applyBorder="0" applyAlignment="0" applyProtection="0"/>
    <xf numFmtId="0" fontId="34" fillId="2" borderId="0" applyNumberFormat="0" applyBorder="0" applyAlignment="0" applyProtection="0"/>
    <xf numFmtId="0" fontId="0" fillId="0" borderId="0">
      <alignment/>
      <protection/>
    </xf>
    <xf numFmtId="0" fontId="57" fillId="1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3" fillId="24" borderId="0" applyNumberFormat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38" fillId="13" borderId="0" applyNumberFormat="0" applyBorder="0" applyAlignment="0" applyProtection="0"/>
    <xf numFmtId="0" fontId="36" fillId="3" borderId="0" applyNumberFormat="0" applyBorder="0" applyAlignment="0" applyProtection="0"/>
    <xf numFmtId="38" fontId="71" fillId="0" borderId="0" applyFont="0" applyFill="0" applyBorder="0" applyAlignment="0" applyProtection="0"/>
    <xf numFmtId="0" fontId="55" fillId="3" borderId="0" applyNumberFormat="0" applyBorder="0" applyAlignment="0" applyProtection="0"/>
    <xf numFmtId="0" fontId="68" fillId="32" borderId="0" applyNumberFormat="0" applyBorder="0" applyAlignment="0" applyProtection="0"/>
    <xf numFmtId="0" fontId="69" fillId="11" borderId="0" applyNumberFormat="0" applyBorder="0" applyAlignment="0" applyProtection="0"/>
    <xf numFmtId="0" fontId="34" fillId="2" borderId="0" applyNumberFormat="0" applyBorder="0" applyAlignment="0" applyProtection="0"/>
    <xf numFmtId="0" fontId="1" fillId="0" borderId="0">
      <alignment/>
      <protection/>
    </xf>
    <xf numFmtId="176" fontId="50" fillId="0" borderId="0" applyFont="0" applyFill="0" applyBorder="0" applyAlignment="0" applyProtection="0"/>
    <xf numFmtId="0" fontId="34" fillId="2" borderId="0" applyNumberFormat="0" applyBorder="0" applyAlignment="0" applyProtection="0"/>
    <xf numFmtId="0" fontId="34" fillId="12" borderId="0" applyNumberFormat="0" applyBorder="0" applyAlignment="0" applyProtection="0"/>
    <xf numFmtId="0" fontId="38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0" fillId="0" borderId="0">
      <alignment vertical="center"/>
      <protection/>
    </xf>
    <xf numFmtId="0" fontId="58" fillId="3" borderId="0" applyNumberFormat="0" applyBorder="0" applyAlignment="0" applyProtection="0"/>
    <xf numFmtId="40" fontId="71" fillId="0" borderId="0" applyFont="0" applyFill="0" applyBorder="0" applyAlignment="0" applyProtection="0"/>
    <xf numFmtId="0" fontId="33" fillId="8" borderId="0" applyNumberFormat="0" applyBorder="0" applyAlignment="0" applyProtection="0"/>
    <xf numFmtId="0" fontId="34" fillId="2" borderId="0" applyNumberFormat="0" applyBorder="0" applyAlignment="0" applyProtection="0"/>
    <xf numFmtId="0" fontId="60" fillId="0" borderId="0">
      <alignment/>
      <protection/>
    </xf>
    <xf numFmtId="0" fontId="72" fillId="0" borderId="0">
      <alignment/>
      <protection/>
    </xf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36" fillId="8" borderId="0" applyNumberFormat="0" applyBorder="0" applyAlignment="0" applyProtection="0"/>
    <xf numFmtId="0" fontId="63" fillId="0" borderId="0">
      <alignment/>
      <protection/>
    </xf>
    <xf numFmtId="0" fontId="73" fillId="2" borderId="0" applyNumberFormat="0" applyBorder="0" applyAlignment="0" applyProtection="0"/>
    <xf numFmtId="0" fontId="55" fillId="8" borderId="0" applyNumberFormat="0" applyBorder="0" applyAlignment="0" applyProtection="0"/>
    <xf numFmtId="0" fontId="34" fillId="2" borderId="0" applyNumberFormat="0" applyBorder="0" applyAlignment="0" applyProtection="0"/>
    <xf numFmtId="43" fontId="0" fillId="0" borderId="0" applyFont="0" applyFill="0" applyBorder="0" applyAlignment="0" applyProtection="0"/>
    <xf numFmtId="0" fontId="55" fillId="33" borderId="0" applyNumberFormat="0" applyBorder="0" applyAlignment="0" applyProtection="0"/>
    <xf numFmtId="0" fontId="38" fillId="22" borderId="0" applyNumberFormat="0" applyBorder="0" applyAlignment="0" applyProtection="0"/>
    <xf numFmtId="0" fontId="36" fillId="3" borderId="0" applyNumberFormat="0" applyBorder="0" applyAlignment="0" applyProtection="0"/>
    <xf numFmtId="0" fontId="33" fillId="10" borderId="2" applyNumberFormat="0" applyFont="0" applyAlignment="0" applyProtection="0"/>
    <xf numFmtId="0" fontId="34" fillId="2" borderId="0" applyNumberFormat="0" applyBorder="0" applyAlignment="0" applyProtection="0"/>
    <xf numFmtId="43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4" fillId="12" borderId="0" applyNumberFormat="0" applyBorder="0" applyAlignment="0" applyProtection="0"/>
    <xf numFmtId="1" fontId="5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184" fontId="63" fillId="0" borderId="0" applyFill="0" applyBorder="0" applyAlignment="0">
      <protection/>
    </xf>
    <xf numFmtId="0" fontId="36" fillId="3" borderId="0" applyNumberFormat="0" applyBorder="0" applyAlignment="0" applyProtection="0"/>
    <xf numFmtId="0" fontId="51" fillId="0" borderId="8" applyNumberFormat="0" applyFill="0" applyAlignment="0" applyProtection="0"/>
    <xf numFmtId="0" fontId="32" fillId="2" borderId="0" applyNumberFormat="0" applyBorder="0" applyAlignment="0" applyProtection="0"/>
    <xf numFmtId="0" fontId="74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43" fontId="0" fillId="0" borderId="0" applyFont="0" applyFill="0" applyBorder="0" applyAlignment="0" applyProtection="0"/>
    <xf numFmtId="0" fontId="73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32" fillId="2" borderId="0" applyNumberFormat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1" fontId="1" fillId="0" borderId="11">
      <alignment vertical="center"/>
      <protection locked="0"/>
    </xf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75" fillId="0" borderId="0">
      <alignment/>
      <protection/>
    </xf>
    <xf numFmtId="0" fontId="71" fillId="0" borderId="0" applyFont="0" applyFill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32" fillId="12" borderId="0" applyNumberFormat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32" fillId="12" borderId="0" applyNumberFormat="0" applyBorder="0" applyAlignment="0" applyProtection="0"/>
    <xf numFmtId="0" fontId="33" fillId="4" borderId="0" applyNumberFormat="0" applyBorder="0" applyAlignment="0" applyProtection="0"/>
    <xf numFmtId="0" fontId="34" fillId="2" borderId="0" applyNumberFormat="0" applyBorder="0" applyAlignment="0" applyProtection="0"/>
    <xf numFmtId="0" fontId="37" fillId="34" borderId="1" applyNumberFormat="0" applyAlignment="0" applyProtection="0"/>
    <xf numFmtId="0" fontId="62" fillId="29" borderId="0" applyNumberFormat="0" applyBorder="0" applyAlignment="0" applyProtection="0"/>
    <xf numFmtId="0" fontId="36" fillId="3" borderId="0" applyNumberFormat="0" applyBorder="0" applyAlignment="0" applyProtection="0"/>
    <xf numFmtId="0" fontId="34" fillId="12" borderId="0" applyNumberFormat="0" applyBorder="0" applyAlignment="0" applyProtection="0"/>
    <xf numFmtId="37" fontId="76" fillId="0" borderId="0">
      <alignment/>
      <protection/>
    </xf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0" fillId="0" borderId="0">
      <alignment/>
      <protection/>
    </xf>
    <xf numFmtId="0" fontId="34" fillId="12" borderId="0" applyNumberFormat="0" applyBorder="0" applyAlignment="0" applyProtection="0"/>
    <xf numFmtId="0" fontId="38" fillId="22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40" fillId="27" borderId="0" applyNumberFormat="0" applyBorder="0" applyAlignment="0" applyProtection="0"/>
    <xf numFmtId="0" fontId="34" fillId="12" borderId="0" applyNumberFormat="0" applyBorder="0" applyAlignment="0" applyProtection="0"/>
    <xf numFmtId="0" fontId="0" fillId="0" borderId="0">
      <alignment vertical="center"/>
      <protection/>
    </xf>
    <xf numFmtId="0" fontId="34" fillId="12" borderId="0" applyNumberFormat="0" applyBorder="0" applyAlignment="0" applyProtection="0"/>
    <xf numFmtId="0" fontId="73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77" fillId="2" borderId="0" applyNumberFormat="0" applyBorder="0" applyAlignment="0" applyProtection="0"/>
    <xf numFmtId="0" fontId="36" fillId="3" borderId="0" applyNumberFormat="0" applyBorder="0" applyAlignment="0" applyProtection="0"/>
    <xf numFmtId="0" fontId="34" fillId="12" borderId="0" applyNumberFormat="0" applyBorder="0" applyAlignment="0" applyProtection="0"/>
    <xf numFmtId="0" fontId="34" fillId="2" borderId="0" applyProtection="0">
      <alignment vertical="center"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4" fillId="1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64" fillId="8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78" fillId="0" borderId="0">
      <alignment/>
      <protection/>
    </xf>
    <xf numFmtId="0" fontId="33" fillId="7" borderId="0" applyNumberFormat="0" applyBorder="0" applyAlignment="0" applyProtection="0"/>
    <xf numFmtId="0" fontId="36" fillId="3" borderId="0" applyNumberFormat="0" applyBorder="0" applyAlignment="0" applyProtection="0"/>
    <xf numFmtId="0" fontId="70" fillId="0" borderId="12">
      <alignment horizontal="left" vertical="center"/>
      <protection/>
    </xf>
    <xf numFmtId="0" fontId="34" fillId="2" borderId="0" applyNumberFormat="0" applyBorder="0" applyAlignment="0" applyProtection="0"/>
    <xf numFmtId="0" fontId="40" fillId="35" borderId="0" applyNumberFormat="0" applyBorder="0" applyAlignment="0" applyProtection="0"/>
    <xf numFmtId="0" fontId="36" fillId="3" borderId="0" applyNumberFormat="0" applyBorder="0" applyAlignment="0" applyProtection="0"/>
    <xf numFmtId="0" fontId="50" fillId="0" borderId="0">
      <alignment/>
      <protection/>
    </xf>
    <xf numFmtId="43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79" fillId="0" borderId="0">
      <alignment/>
      <protection/>
    </xf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43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0" fillId="0" borderId="0">
      <alignment/>
      <protection/>
    </xf>
    <xf numFmtId="0" fontId="5" fillId="26" borderId="0" applyNumberFormat="0" applyBorder="0" applyAlignment="0" applyProtection="0"/>
    <xf numFmtId="0" fontId="69" fillId="22" borderId="0" applyNumberFormat="0" applyBorder="0" applyAlignment="0" applyProtection="0"/>
    <xf numFmtId="0" fontId="38" fillId="14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8" borderId="0" applyNumberFormat="0" applyBorder="0" applyAlignment="0" applyProtection="0"/>
    <xf numFmtId="0" fontId="62" fillId="29" borderId="0" applyNumberFormat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51" fillId="0" borderId="8" applyNumberFormat="0" applyFill="0" applyAlignment="0" applyProtection="0"/>
    <xf numFmtId="9" fontId="80" fillId="0" borderId="0" applyFont="0" applyFill="0" applyBorder="0" applyAlignment="0" applyProtection="0"/>
    <xf numFmtId="0" fontId="49" fillId="15" borderId="7" applyNumberFormat="0" applyAlignment="0" applyProtection="0"/>
    <xf numFmtId="0" fontId="0" fillId="0" borderId="0">
      <alignment/>
      <protection/>
    </xf>
    <xf numFmtId="0" fontId="36" fillId="3" borderId="0" applyNumberFormat="0" applyBorder="0" applyAlignment="0" applyProtection="0"/>
    <xf numFmtId="0" fontId="33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40" fillId="36" borderId="0" applyNumberFormat="0" applyBorder="0" applyAlignment="0" applyProtection="0"/>
    <xf numFmtId="0" fontId="34" fillId="2" borderId="0" applyNumberFormat="0" applyBorder="0" applyAlignment="0" applyProtection="0"/>
    <xf numFmtId="43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3" fillId="34" borderId="0" applyNumberFormat="0" applyBorder="0" applyAlignment="0" applyProtection="0"/>
    <xf numFmtId="0" fontId="33" fillId="20" borderId="0" applyNumberFormat="0" applyBorder="0" applyAlignment="0" applyProtection="0"/>
    <xf numFmtId="0" fontId="57" fillId="2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40" fillId="27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3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50" fillId="0" borderId="0">
      <alignment/>
      <protection/>
    </xf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3" fillId="19" borderId="0" applyNumberFormat="0" applyBorder="0" applyAlignment="0" applyProtection="0"/>
    <xf numFmtId="0" fontId="34" fillId="2" borderId="0" applyNumberFormat="0" applyBorder="0" applyAlignment="0" applyProtection="0"/>
    <xf numFmtId="9" fontId="0" fillId="0" borderId="0" applyFont="0" applyFill="0" applyBorder="0" applyAlignment="0" applyProtection="0"/>
    <xf numFmtId="0" fontId="34" fillId="12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8" borderId="0" applyNumberFormat="0" applyBorder="0" applyAlignment="0" applyProtection="0"/>
    <xf numFmtId="0" fontId="0" fillId="0" borderId="0">
      <alignment/>
      <protection/>
    </xf>
    <xf numFmtId="0" fontId="0" fillId="10" borderId="2" applyNumberFormat="0" applyFont="0" applyAlignment="0" applyProtection="0"/>
    <xf numFmtId="0" fontId="36" fillId="8" borderId="0" applyNumberFormat="0" applyBorder="0" applyAlignment="0" applyProtection="0"/>
    <xf numFmtId="0" fontId="68" fillId="37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55" fillId="8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0" fontId="33" fillId="11" borderId="0" applyNumberFormat="0" applyBorder="0" applyAlignment="0" applyProtection="0"/>
    <xf numFmtId="0" fontId="36" fillId="8" borderId="0" applyNumberFormat="0" applyBorder="0" applyAlignment="0" applyProtection="0"/>
    <xf numFmtId="0" fontId="34" fillId="12" borderId="0" applyNumberFormat="0" applyBorder="0" applyAlignment="0" applyProtection="0"/>
    <xf numFmtId="0" fontId="36" fillId="8" borderId="0" applyNumberFormat="0" applyBorder="0" applyAlignment="0" applyProtection="0"/>
    <xf numFmtId="0" fontId="34" fillId="2" borderId="0" applyNumberFormat="0" applyBorder="0" applyAlignment="0" applyProtection="0"/>
    <xf numFmtId="0" fontId="47" fillId="0" borderId="4" applyNumberFormat="0" applyFill="0" applyAlignment="0" applyProtection="0"/>
    <xf numFmtId="38" fontId="81" fillId="7" borderId="0" applyBorder="0" applyAlignment="0" applyProtection="0"/>
    <xf numFmtId="41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8" fillId="21" borderId="0" applyNumberFormat="0" applyBorder="0" applyAlignment="0" applyProtection="0"/>
    <xf numFmtId="0" fontId="69" fillId="4" borderId="0" applyNumberFormat="0" applyBorder="0" applyAlignment="0" applyProtection="0"/>
    <xf numFmtId="0" fontId="58" fillId="3" borderId="0" applyNumberFormat="0" applyBorder="0" applyAlignment="0" applyProtection="0"/>
    <xf numFmtId="0" fontId="36" fillId="3" borderId="0" applyNumberFormat="0" applyBorder="0" applyAlignment="0" applyProtection="0"/>
    <xf numFmtId="185" fontId="59" fillId="0" borderId="0">
      <alignment/>
      <protection/>
    </xf>
    <xf numFmtId="0" fontId="71" fillId="0" borderId="0" applyFon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27" fillId="0" borderId="0">
      <alignment/>
      <protection/>
    </xf>
    <xf numFmtId="188" fontId="27" fillId="0" borderId="0" applyFont="0" applyFill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3" fillId="34" borderId="0" applyNumberFormat="0" applyBorder="0" applyAlignment="0" applyProtection="0"/>
    <xf numFmtId="0" fontId="5" fillId="26" borderId="0" applyNumberFormat="0" applyBorder="0" applyAlignment="0" applyProtection="0"/>
    <xf numFmtId="0" fontId="1" fillId="0" borderId="11">
      <alignment horizontal="distributed" vertical="center" wrapText="1"/>
      <protection/>
    </xf>
    <xf numFmtId="0" fontId="36" fillId="3" borderId="0" applyNumberFormat="0" applyBorder="0" applyAlignment="0" applyProtection="0"/>
    <xf numFmtId="0" fontId="33" fillId="10" borderId="0" applyNumberFormat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0" fillId="0" borderId="0">
      <alignment vertical="center"/>
      <protection/>
    </xf>
    <xf numFmtId="0" fontId="33" fillId="4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2" fillId="12" borderId="0" applyNumberFormat="0" applyBorder="0" applyAlignment="0" applyProtection="0"/>
    <xf numFmtId="0" fontId="36" fillId="3" borderId="0" applyNumberFormat="0" applyBorder="0" applyAlignment="0" applyProtection="0"/>
    <xf numFmtId="0" fontId="0" fillId="0" borderId="0">
      <alignment/>
      <protection/>
    </xf>
    <xf numFmtId="0" fontId="5" fillId="28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0" fillId="0" borderId="0">
      <alignment/>
      <protection/>
    </xf>
    <xf numFmtId="0" fontId="70" fillId="0" borderId="13" applyNumberFormat="0" applyAlignment="0" applyProtection="0"/>
    <xf numFmtId="43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84" fillId="0" borderId="0">
      <alignment/>
      <protection/>
    </xf>
    <xf numFmtId="0" fontId="34" fillId="2" borderId="0" applyNumberFormat="0" applyBorder="0" applyAlignment="0" applyProtection="0"/>
    <xf numFmtId="0" fontId="33" fillId="6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32" fillId="2" borderId="0" applyNumberFormat="0" applyBorder="0" applyAlignment="0" applyProtection="0"/>
    <xf numFmtId="0" fontId="36" fillId="3" borderId="0" applyNumberFormat="0" applyBorder="0" applyAlignment="0" applyProtection="0"/>
    <xf numFmtId="0" fontId="0" fillId="0" borderId="0">
      <alignment/>
      <protection/>
    </xf>
    <xf numFmtId="0" fontId="36" fillId="3" borderId="0" applyNumberFormat="0" applyBorder="0" applyAlignment="0" applyProtection="0"/>
    <xf numFmtId="0" fontId="36" fillId="8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80" fillId="0" borderId="0">
      <alignment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35" fillId="4" borderId="1" applyNumberFormat="0" applyAlignment="0" applyProtection="0"/>
    <xf numFmtId="0" fontId="32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3" fillId="4" borderId="0" applyNumberFormat="0" applyBorder="0" applyAlignment="0" applyProtection="0"/>
    <xf numFmtId="0" fontId="5" fillId="38" borderId="0" applyNumberFormat="0" applyBorder="0" applyAlignment="0" applyProtection="0"/>
    <xf numFmtId="0" fontId="34" fillId="2" borderId="0" applyNumberFormat="0" applyBorder="0" applyAlignment="0" applyProtection="0"/>
    <xf numFmtId="0" fontId="85" fillId="0" borderId="4" applyNumberFormat="0" applyFill="0" applyAlignment="0" applyProtection="0"/>
    <xf numFmtId="0" fontId="33" fillId="3" borderId="0" applyNumberFormat="0" applyBorder="0" applyAlignment="0" applyProtection="0"/>
    <xf numFmtId="0" fontId="36" fillId="8" borderId="0" applyNumberFormat="0" applyBorder="0" applyAlignment="0" applyProtection="0"/>
    <xf numFmtId="0" fontId="34" fillId="12" borderId="0" applyNumberFormat="0" applyBorder="0" applyAlignment="0" applyProtection="0"/>
    <xf numFmtId="0" fontId="54" fillId="17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0">
      <alignment/>
      <protection/>
    </xf>
    <xf numFmtId="0" fontId="0" fillId="0" borderId="0">
      <alignment vertical="center"/>
      <protection/>
    </xf>
    <xf numFmtId="0" fontId="36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40" fillId="5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67" fillId="0" borderId="15" applyProtection="0">
      <alignment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8" borderId="0" applyNumberFormat="0" applyBorder="0" applyAlignment="0" applyProtection="0"/>
    <xf numFmtId="0" fontId="33" fillId="8" borderId="0" applyNumberFormat="0" applyBorder="0" applyAlignment="0" applyProtection="0"/>
    <xf numFmtId="0" fontId="36" fillId="3" borderId="0" applyNumberFormat="0" applyBorder="0" applyAlignment="0" applyProtection="0"/>
    <xf numFmtId="0" fontId="46" fillId="0" borderId="3" applyNumberFormat="0" applyFill="0" applyAlignment="0" applyProtection="0"/>
    <xf numFmtId="0" fontId="73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6" fillId="8" borderId="0" applyNumberFormat="0" applyBorder="0" applyAlignment="0" applyProtection="0"/>
    <xf numFmtId="0" fontId="34" fillId="2" borderId="0" applyNumberFormat="0" applyBorder="0" applyAlignment="0" applyProtection="0"/>
    <xf numFmtId="0" fontId="86" fillId="0" borderId="0" applyProtection="0">
      <alignment/>
    </xf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38" fillId="23" borderId="0" applyNumberFormat="0" applyBorder="0" applyAlignment="0" applyProtection="0"/>
    <xf numFmtId="0" fontId="0" fillId="0" borderId="0">
      <alignment/>
      <protection/>
    </xf>
    <xf numFmtId="0" fontId="38" fillId="25" borderId="0" applyNumberFormat="0" applyBorder="0" applyAlignment="0" applyProtection="0"/>
    <xf numFmtId="0" fontId="34" fillId="12" borderId="0" applyNumberFormat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43" fontId="0" fillId="0" borderId="0" applyFont="0" applyFill="0" applyBorder="0" applyAlignment="0" applyProtection="0"/>
    <xf numFmtId="0" fontId="5" fillId="26" borderId="0" applyNumberFormat="0" applyBorder="0" applyAlignment="0" applyProtection="0"/>
    <xf numFmtId="0" fontId="36" fillId="3" borderId="0" applyNumberFormat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177" fontId="27" fillId="0" borderId="0" applyFon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12" borderId="0" applyNumberFormat="0" applyBorder="0" applyAlignment="0" applyProtection="0"/>
    <xf numFmtId="0" fontId="34" fillId="2" borderId="0" applyNumberFormat="0" applyBorder="0" applyAlignment="0" applyProtection="0"/>
    <xf numFmtId="0" fontId="36" fillId="8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40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74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73" fillId="2" borderId="0" applyNumberFormat="0" applyBorder="0" applyAlignment="0" applyProtection="0"/>
    <xf numFmtId="0" fontId="34" fillId="2" borderId="0" applyNumberFormat="0" applyBorder="0" applyAlignment="0" applyProtection="0"/>
    <xf numFmtId="0" fontId="38" fillId="16" borderId="0" applyNumberFormat="0" applyBorder="0" applyAlignment="0" applyProtection="0"/>
    <xf numFmtId="0" fontId="34" fillId="2" borderId="0" applyNumberFormat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189" fontId="59" fillId="0" borderId="0">
      <alignment/>
      <protection/>
    </xf>
    <xf numFmtId="0" fontId="34" fillId="2" borderId="0" applyNumberFormat="0" applyBorder="0" applyAlignment="0" applyProtection="0"/>
    <xf numFmtId="0" fontId="32" fillId="1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2" fontId="67" fillId="0" borderId="0" applyProtection="0">
      <alignment/>
    </xf>
    <xf numFmtId="0" fontId="40" fillId="39" borderId="0" applyNumberFormat="0" applyBorder="0" applyAlignment="0" applyProtection="0"/>
    <xf numFmtId="0" fontId="4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69" fillId="17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40" fillId="35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33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73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69" fillId="7" borderId="0" applyNumberFormat="0" applyBorder="0" applyAlignment="0" applyProtection="0"/>
    <xf numFmtId="0" fontId="36" fillId="8" borderId="0" applyNumberFormat="0" applyBorder="0" applyAlignment="0" applyProtection="0"/>
    <xf numFmtId="0" fontId="34" fillId="2" borderId="0" applyNumberFormat="0" applyBorder="0" applyAlignment="0" applyProtection="0"/>
    <xf numFmtId="0" fontId="40" fillId="40" borderId="0" applyNumberFormat="0" applyBorder="0" applyAlignment="0" applyProtection="0"/>
    <xf numFmtId="0" fontId="3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40" fillId="41" borderId="0" applyNumberFormat="0" applyBorder="0" applyAlignment="0" applyProtection="0"/>
    <xf numFmtId="0" fontId="5" fillId="26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12" borderId="0" applyNumberFormat="0" applyBorder="0" applyAlignment="0" applyProtection="0"/>
    <xf numFmtId="0" fontId="55" fillId="33" borderId="0" applyNumberFormat="0" applyBorder="0" applyAlignment="0" applyProtection="0"/>
    <xf numFmtId="0" fontId="0" fillId="0" borderId="0">
      <alignment/>
      <protection/>
    </xf>
    <xf numFmtId="0" fontId="34" fillId="1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40" fillId="42" borderId="0" applyNumberFormat="0" applyBorder="0" applyAlignment="0" applyProtection="0"/>
    <xf numFmtId="0" fontId="34" fillId="12" borderId="0" applyNumberFormat="0" applyBorder="0" applyAlignment="0" applyProtection="0"/>
    <xf numFmtId="43" fontId="0" fillId="0" borderId="0" applyFont="0" applyFill="0" applyBorder="0" applyAlignment="0" applyProtection="0"/>
    <xf numFmtId="187" fontId="59" fillId="0" borderId="0">
      <alignment/>
      <protection/>
    </xf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43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0" fillId="0" borderId="0">
      <alignment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79" fontId="50" fillId="0" borderId="0" applyFont="0" applyFill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5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36" fillId="3" borderId="0" applyNumberFormat="0" applyBorder="0" applyAlignment="0" applyProtection="0"/>
    <xf numFmtId="10" fontId="81" fillId="34" borderId="11" applyBorder="0" applyAlignment="0" applyProtection="0"/>
    <xf numFmtId="0" fontId="34" fillId="12" borderId="0" applyNumberFormat="0" applyBorder="0" applyAlignment="0" applyProtection="0"/>
    <xf numFmtId="0" fontId="34" fillId="2" borderId="0" applyNumberFormat="0" applyBorder="0" applyAlignment="0" applyProtection="0"/>
    <xf numFmtId="0" fontId="32" fillId="2" borderId="0" applyNumberFormat="0" applyBorder="0" applyAlignment="0" applyProtection="0"/>
    <xf numFmtId="0" fontId="50" fillId="0" borderId="0">
      <alignment/>
      <protection/>
    </xf>
    <xf numFmtId="0" fontId="36" fillId="3" borderId="0" applyNumberFormat="0" applyBorder="0" applyAlignment="0" applyProtection="0"/>
    <xf numFmtId="0" fontId="64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48" fillId="34" borderId="6" applyNumberFormat="0" applyAlignment="0" applyProtection="0"/>
    <xf numFmtId="0" fontId="59" fillId="0" borderId="0">
      <alignment/>
      <protection/>
    </xf>
    <xf numFmtId="0" fontId="43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55" fillId="33" borderId="0" applyNumberFormat="0" applyBorder="0" applyAlignment="0" applyProtection="0"/>
    <xf numFmtId="190" fontId="27" fillId="0" borderId="0" applyFont="0" applyFill="0" applyBorder="0" applyAlignment="0" applyProtection="0"/>
    <xf numFmtId="0" fontId="34" fillId="2" borderId="0" applyNumberFormat="0" applyBorder="0" applyAlignment="0" applyProtection="0"/>
    <xf numFmtId="0" fontId="33" fillId="2" borderId="0" applyNumberFormat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87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17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55" fillId="8" borderId="0" applyNumberFormat="0" applyBorder="0" applyAlignment="0" applyProtection="0"/>
    <xf numFmtId="0" fontId="34" fillId="2" borderId="0" applyNumberFormat="0" applyBorder="0" applyAlignment="0" applyProtection="0"/>
    <xf numFmtId="0" fontId="40" fillId="43" borderId="0" applyNumberFormat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57" fillId="12" borderId="0" applyNumberFormat="0" applyBorder="0" applyAlignment="0" applyProtection="0"/>
    <xf numFmtId="0" fontId="34" fillId="2" borderId="0" applyNumberFormat="0" applyBorder="0" applyAlignment="0" applyProtection="0"/>
    <xf numFmtId="0" fontId="32" fillId="2" borderId="0" applyNumberFormat="0" applyBorder="0" applyAlignment="0" applyProtection="0"/>
    <xf numFmtId="0" fontId="73" fillId="2" borderId="0" applyNumberFormat="0" applyBorder="0" applyAlignment="0" applyProtection="0"/>
    <xf numFmtId="0" fontId="64" fillId="8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176" fontId="59" fillId="0" borderId="0" applyFont="0" applyFill="0" applyBorder="0" applyAlignment="0" applyProtection="0"/>
    <xf numFmtId="0" fontId="0" fillId="0" borderId="0">
      <alignment vertical="center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36" fillId="8" borderId="0" applyNumberFormat="0" applyBorder="0" applyAlignment="0" applyProtection="0"/>
    <xf numFmtId="0" fontId="33" fillId="2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55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55" fillId="8" borderId="0" applyNumberFormat="0" applyBorder="0" applyAlignment="0" applyProtection="0"/>
    <xf numFmtId="43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55" fillId="33" borderId="0" applyNumberFormat="0" applyBorder="0" applyAlignment="0" applyProtection="0"/>
    <xf numFmtId="0" fontId="36" fillId="3" borderId="0" applyNumberFormat="0" applyBorder="0" applyAlignment="0" applyProtection="0"/>
    <xf numFmtId="0" fontId="55" fillId="3" borderId="0" applyNumberFormat="0" applyBorder="0" applyAlignment="0" applyProtection="0"/>
    <xf numFmtId="0" fontId="88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40" fillId="44" borderId="0" applyNumberFormat="0" applyBorder="0" applyAlignment="0" applyProtection="0"/>
    <xf numFmtId="0" fontId="34" fillId="2" borderId="0" applyNumberFormat="0" applyBorder="0" applyAlignment="0" applyProtection="0"/>
    <xf numFmtId="0" fontId="55" fillId="8" borderId="0" applyNumberFormat="0" applyBorder="0" applyAlignment="0" applyProtection="0"/>
    <xf numFmtId="0" fontId="36" fillId="3" borderId="0" applyNumberFormat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3" borderId="0" applyNumberFormat="0" applyBorder="0" applyAlignment="0" applyProtection="0"/>
    <xf numFmtId="0" fontId="36" fillId="3" borderId="0" applyNumberFormat="0" applyBorder="0" applyAlignment="0" applyProtection="0"/>
    <xf numFmtId="0" fontId="0" fillId="0" borderId="0">
      <alignment/>
      <protection/>
    </xf>
    <xf numFmtId="0" fontId="36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764" applyFont="1" applyFill="1" applyAlignment="1">
      <alignment vertical="top" wrapText="1"/>
      <protection/>
    </xf>
    <xf numFmtId="0" fontId="0" fillId="0" borderId="0" xfId="764" applyFont="1" applyFill="1">
      <alignment vertical="center"/>
      <protection/>
    </xf>
    <xf numFmtId="0" fontId="3" fillId="0" borderId="0" xfId="764" applyFont="1" applyFill="1">
      <alignment vertical="center"/>
      <protection/>
    </xf>
    <xf numFmtId="0" fontId="4" fillId="0" borderId="0" xfId="764" applyFont="1" applyFill="1" applyBorder="1" applyAlignment="1">
      <alignment vertical="center"/>
      <protection/>
    </xf>
    <xf numFmtId="0" fontId="4" fillId="0" borderId="0" xfId="764" applyFont="1" applyFill="1" applyBorder="1" applyAlignment="1">
      <alignment vertical="center"/>
      <protection/>
    </xf>
    <xf numFmtId="0" fontId="4" fillId="0" borderId="0" xfId="764" applyFont="1" applyFill="1">
      <alignment vertical="center"/>
      <protection/>
    </xf>
    <xf numFmtId="191" fontId="4" fillId="0" borderId="0" xfId="41" applyNumberFormat="1" applyFont="1" applyFill="1" applyAlignment="1">
      <alignment vertical="center"/>
    </xf>
    <xf numFmtId="0" fontId="2" fillId="0" borderId="0" xfId="764" applyFont="1" applyFill="1" applyAlignment="1">
      <alignment horizontal="center" vertical="top" wrapText="1"/>
      <protection/>
    </xf>
    <xf numFmtId="0" fontId="0" fillId="0" borderId="0" xfId="634" applyFont="1" applyFill="1" applyAlignment="1">
      <alignment wrapText="1"/>
      <protection/>
    </xf>
    <xf numFmtId="0" fontId="0" fillId="0" borderId="0" xfId="567" applyNumberFormat="1" applyFont="1" applyFill="1" applyBorder="1" applyAlignment="1">
      <alignment horizontal="right" vertical="center"/>
      <protection/>
    </xf>
    <xf numFmtId="0" fontId="3" fillId="0" borderId="11" xfId="677" applyFont="1" applyFill="1" applyBorder="1" applyAlignment="1">
      <alignment horizontal="center" vertical="center" wrapText="1"/>
      <protection/>
    </xf>
    <xf numFmtId="0" fontId="3" fillId="0" borderId="16" xfId="677" applyFont="1" applyFill="1" applyBorder="1" applyAlignment="1">
      <alignment horizontal="center" vertical="center" wrapText="1"/>
      <protection/>
    </xf>
    <xf numFmtId="0" fontId="3" fillId="0" borderId="17" xfId="677" applyFont="1" applyFill="1" applyBorder="1" applyAlignment="1">
      <alignment horizontal="center" vertical="center" wrapText="1"/>
      <protection/>
    </xf>
    <xf numFmtId="0" fontId="3" fillId="0" borderId="11" xfId="764" applyNumberFormat="1" applyFont="1" applyFill="1" applyBorder="1" applyAlignment="1" applyProtection="1">
      <alignment horizontal="left" vertical="center" indent="1"/>
      <protection/>
    </xf>
    <xf numFmtId="0" fontId="0" fillId="0" borderId="11" xfId="24" applyNumberFormat="1" applyFont="1" applyFill="1" applyBorder="1" applyAlignment="1">
      <alignment horizontal="right" vertical="center"/>
    </xf>
    <xf numFmtId="192" fontId="4" fillId="0" borderId="0" xfId="764" applyNumberFormat="1" applyFont="1" applyFill="1" applyBorder="1" applyAlignment="1">
      <alignment vertical="center"/>
      <protection/>
    </xf>
    <xf numFmtId="193" fontId="0" fillId="0" borderId="0" xfId="677" applyNumberFormat="1" applyFont="1" applyFill="1" applyBorder="1" applyAlignment="1">
      <alignment vertical="center"/>
      <protection/>
    </xf>
    <xf numFmtId="193" fontId="4" fillId="0" borderId="0" xfId="764" applyNumberFormat="1" applyFont="1" applyFill="1" applyBorder="1" applyAlignment="1">
      <alignment vertical="center"/>
      <protection/>
    </xf>
    <xf numFmtId="0" fontId="5" fillId="0" borderId="11" xfId="567" applyNumberFormat="1" applyFont="1" applyFill="1" applyBorder="1" applyAlignment="1">
      <alignment horizontal="left" vertical="center" indent="1" shrinkToFit="1"/>
      <protection/>
    </xf>
    <xf numFmtId="0" fontId="5" fillId="0" borderId="11" xfId="567" applyNumberFormat="1" applyFont="1" applyFill="1" applyBorder="1" applyAlignment="1">
      <alignment horizontal="left" vertical="center" wrapText="1" indent="1"/>
      <protection/>
    </xf>
    <xf numFmtId="191" fontId="4" fillId="0" borderId="0" xfId="41" applyNumberFormat="1" applyFont="1" applyFill="1" applyBorder="1" applyAlignment="1">
      <alignment vertical="center"/>
    </xf>
    <xf numFmtId="0" fontId="0" fillId="0" borderId="11" xfId="567" applyNumberFormat="1" applyFont="1" applyFill="1" applyBorder="1" applyAlignment="1">
      <alignment horizontal="left" vertical="center" wrapText="1" indent="1"/>
      <protection/>
    </xf>
    <xf numFmtId="191" fontId="0" fillId="0" borderId="0" xfId="41" applyNumberFormat="1" applyFont="1" applyFill="1" applyAlignment="1">
      <alignment horizontal="right" vertical="center"/>
    </xf>
    <xf numFmtId="194" fontId="3" fillId="0" borderId="0" xfId="764" applyNumberFormat="1" applyFont="1" applyFill="1" applyBorder="1" applyAlignment="1" applyProtection="1">
      <alignment horizontal="center" vertical="center" wrapText="1"/>
      <protection/>
    </xf>
    <xf numFmtId="49" fontId="0" fillId="0" borderId="11" xfId="24" applyNumberFormat="1" applyFont="1" applyFill="1" applyBorder="1" applyAlignment="1">
      <alignment horizontal="right" vertical="center"/>
    </xf>
    <xf numFmtId="10" fontId="0" fillId="0" borderId="0" xfId="41" applyNumberFormat="1" applyFont="1" applyFill="1" applyBorder="1" applyAlignment="1" applyProtection="1">
      <alignment horizontal="right" vertical="center"/>
      <protection/>
    </xf>
    <xf numFmtId="0" fontId="0" fillId="0" borderId="0" xfId="876">
      <alignment/>
      <protection/>
    </xf>
    <xf numFmtId="0" fontId="6" fillId="0" borderId="0" xfId="876" applyFont="1" applyAlignment="1">
      <alignment vertical="center" wrapText="1"/>
      <protection/>
    </xf>
    <xf numFmtId="0" fontId="0" fillId="0" borderId="0" xfId="876" applyAlignment="1">
      <alignment horizontal="right"/>
      <protection/>
    </xf>
    <xf numFmtId="0" fontId="7" fillId="0" borderId="0" xfId="876" applyFont="1" applyAlignment="1">
      <alignment horizontal="center" vertical="center" wrapText="1"/>
      <protection/>
    </xf>
    <xf numFmtId="0" fontId="0" fillId="0" borderId="0" xfId="876" applyAlignment="1">
      <alignment horizontal="center"/>
      <protection/>
    </xf>
    <xf numFmtId="0" fontId="6" fillId="0" borderId="0" xfId="876" applyFont="1" applyAlignment="1">
      <alignment horizontal="center" vertical="center" wrapText="1"/>
      <protection/>
    </xf>
    <xf numFmtId="0" fontId="2" fillId="0" borderId="0" xfId="764" applyFont="1" applyFill="1" applyAlignment="1">
      <alignment vertical="top"/>
      <protection/>
    </xf>
    <xf numFmtId="0" fontId="8" fillId="0" borderId="0" xfId="397" applyFont="1" applyFill="1" applyBorder="1" applyAlignment="1">
      <alignment vertical="center"/>
      <protection/>
    </xf>
    <xf numFmtId="0" fontId="0" fillId="0" borderId="0" xfId="764" applyFill="1">
      <alignment vertical="center"/>
      <protection/>
    </xf>
    <xf numFmtId="195" fontId="0" fillId="0" borderId="0" xfId="764" applyNumberFormat="1" applyFill="1">
      <alignment vertical="center"/>
      <protection/>
    </xf>
    <xf numFmtId="0" fontId="9" fillId="0" borderId="0" xfId="764" applyFont="1" applyFill="1" applyAlignment="1">
      <alignment horizontal="center" vertical="top"/>
      <protection/>
    </xf>
    <xf numFmtId="195" fontId="0" fillId="0" borderId="0" xfId="764" applyNumberFormat="1" applyFont="1" applyFill="1">
      <alignment vertical="center"/>
      <protection/>
    </xf>
    <xf numFmtId="0" fontId="0" fillId="0" borderId="0" xfId="764" applyFont="1" applyFill="1" applyAlignment="1">
      <alignment horizontal="right" vertical="center"/>
      <protection/>
    </xf>
    <xf numFmtId="195" fontId="3" fillId="0" borderId="16" xfId="677" applyNumberFormat="1" applyFont="1" applyFill="1" applyBorder="1" applyAlignment="1">
      <alignment horizontal="center" vertical="center" wrapText="1"/>
      <protection/>
    </xf>
    <xf numFmtId="195" fontId="3" fillId="0" borderId="16" xfId="815" applyNumberFormat="1" applyFont="1" applyFill="1" applyBorder="1" applyAlignment="1">
      <alignment horizontal="center" vertical="center" wrapText="1"/>
      <protection/>
    </xf>
    <xf numFmtId="0" fontId="3" fillId="0" borderId="16" xfId="815" applyFont="1" applyFill="1" applyBorder="1" applyAlignment="1">
      <alignment horizontal="center" vertical="center" wrapText="1"/>
      <protection/>
    </xf>
    <xf numFmtId="196" fontId="3" fillId="0" borderId="16" xfId="764" applyNumberFormat="1" applyFont="1" applyFill="1" applyBorder="1" applyAlignment="1" applyProtection="1">
      <alignment horizontal="center" vertical="center" wrapText="1"/>
      <protection/>
    </xf>
    <xf numFmtId="195" fontId="3" fillId="0" borderId="17" xfId="677" applyNumberFormat="1" applyFont="1" applyFill="1" applyBorder="1" applyAlignment="1">
      <alignment horizontal="center" vertical="center" wrapText="1"/>
      <protection/>
    </xf>
    <xf numFmtId="195" fontId="3" fillId="0" borderId="17" xfId="815" applyNumberFormat="1" applyFont="1" applyFill="1" applyBorder="1" applyAlignment="1">
      <alignment horizontal="center" vertical="center" wrapText="1"/>
      <protection/>
    </xf>
    <xf numFmtId="0" fontId="3" fillId="0" borderId="17" xfId="815" applyFont="1" applyFill="1" applyBorder="1" applyAlignment="1">
      <alignment horizontal="center" vertical="center" wrapText="1"/>
      <protection/>
    </xf>
    <xf numFmtId="196" fontId="3" fillId="0" borderId="17" xfId="764" applyNumberFormat="1" applyFont="1" applyFill="1" applyBorder="1" applyAlignment="1" applyProtection="1">
      <alignment horizontal="center" vertical="center" wrapText="1"/>
      <protection/>
    </xf>
    <xf numFmtId="0" fontId="3" fillId="0" borderId="11" xfId="727" applyFont="1" applyFill="1" applyBorder="1" applyAlignment="1">
      <alignment horizontal="left" vertical="center" indent="1"/>
      <protection/>
    </xf>
    <xf numFmtId="0" fontId="0" fillId="0" borderId="11" xfId="764" applyNumberFormat="1" applyFont="1" applyFill="1" applyBorder="1" applyAlignment="1" applyProtection="1">
      <alignment horizontal="left" vertical="center" wrapText="1" indent="3"/>
      <protection/>
    </xf>
    <xf numFmtId="0" fontId="2" fillId="0" borderId="0" xfId="327" applyFont="1" applyAlignment="1">
      <alignment horizontal="center" vertical="top"/>
      <protection/>
    </xf>
    <xf numFmtId="0" fontId="10" fillId="0" borderId="0" xfId="327" applyFont="1">
      <alignment/>
      <protection/>
    </xf>
    <xf numFmtId="0" fontId="5" fillId="0" borderId="0" xfId="327" applyFont="1" applyAlignment="1">
      <alignment horizontal="right"/>
      <protection/>
    </xf>
    <xf numFmtId="0" fontId="5" fillId="0" borderId="0" xfId="327" applyFont="1" applyBorder="1" applyAlignment="1">
      <alignment horizontal="right" vertical="center" wrapText="1"/>
      <protection/>
    </xf>
    <xf numFmtId="0" fontId="11" fillId="0" borderId="11" xfId="677" applyFont="1" applyFill="1" applyBorder="1" applyAlignment="1">
      <alignment horizontal="left" vertical="center" wrapText="1" indent="1"/>
      <protection/>
    </xf>
    <xf numFmtId="195" fontId="0" fillId="0" borderId="11" xfId="0" applyNumberFormat="1" applyBorder="1" applyAlignment="1">
      <alignment vertical="center"/>
    </xf>
    <xf numFmtId="0" fontId="0" fillId="0" borderId="11" xfId="0" applyBorder="1" applyAlignment="1">
      <alignment/>
    </xf>
    <xf numFmtId="0" fontId="0" fillId="0" borderId="11" xfId="764" applyNumberFormat="1" applyFont="1" applyFill="1" applyBorder="1" applyAlignment="1" applyProtection="1">
      <alignment horizontal="left" vertical="center" indent="1"/>
      <protection/>
    </xf>
    <xf numFmtId="196" fontId="0" fillId="0" borderId="11" xfId="0" applyNumberFormat="1" applyBorder="1" applyAlignment="1">
      <alignment vertical="center"/>
    </xf>
    <xf numFmtId="195" fontId="0" fillId="0" borderId="11" xfId="0" applyNumberFormat="1" applyBorder="1" applyAlignment="1">
      <alignment/>
    </xf>
    <xf numFmtId="0" fontId="0" fillId="0" borderId="11" xfId="677" applyFont="1" applyFill="1" applyBorder="1" applyAlignment="1">
      <alignment vertical="center"/>
      <protection/>
    </xf>
    <xf numFmtId="0" fontId="0" fillId="0" borderId="18" xfId="677" applyFont="1" applyFill="1" applyBorder="1" applyAlignment="1">
      <alignment vertical="center"/>
      <protection/>
    </xf>
    <xf numFmtId="0" fontId="0" fillId="0" borderId="11" xfId="677" applyFont="1" applyFill="1" applyBorder="1" applyAlignment="1">
      <alignment horizontal="left" vertical="center" wrapText="1"/>
      <protection/>
    </xf>
    <xf numFmtId="0" fontId="12" fillId="0" borderId="0" xfId="876" applyFont="1" applyAlignment="1">
      <alignment horizontal="center"/>
      <protection/>
    </xf>
    <xf numFmtId="0" fontId="13" fillId="0" borderId="0" xfId="397" applyFont="1" applyAlignment="1">
      <alignment vertical="top"/>
      <protection/>
    </xf>
    <xf numFmtId="0" fontId="0" fillId="0" borderId="0" xfId="397" applyFont="1">
      <alignment vertical="center"/>
      <protection/>
    </xf>
    <xf numFmtId="0" fontId="3" fillId="0" borderId="0" xfId="397" applyFont="1">
      <alignment vertical="center"/>
      <protection/>
    </xf>
    <xf numFmtId="0" fontId="8" fillId="0" borderId="0" xfId="397" applyFont="1">
      <alignment vertical="center"/>
      <protection/>
    </xf>
    <xf numFmtId="0" fontId="8" fillId="0" borderId="0" xfId="397" applyFont="1" applyAlignment="1">
      <alignment vertical="center"/>
      <protection/>
    </xf>
    <xf numFmtId="0" fontId="14" fillId="0" borderId="0" xfId="397" applyFont="1">
      <alignment vertical="center"/>
      <protection/>
    </xf>
    <xf numFmtId="0" fontId="0" fillId="0" borderId="0" xfId="397">
      <alignment vertical="center"/>
      <protection/>
    </xf>
    <xf numFmtId="0" fontId="2" fillId="0" borderId="0" xfId="397" applyFont="1" applyFill="1" applyAlignment="1">
      <alignment horizontal="center" vertical="top"/>
      <protection/>
    </xf>
    <xf numFmtId="0" fontId="0" fillId="0" borderId="0" xfId="397" applyFont="1" applyAlignment="1">
      <alignment horizontal="right" vertical="center"/>
      <protection/>
    </xf>
    <xf numFmtId="0" fontId="3" fillId="0" borderId="11" xfId="397" applyFont="1" applyBorder="1" applyAlignment="1">
      <alignment horizontal="center" vertical="center"/>
      <protection/>
    </xf>
    <xf numFmtId="0" fontId="3" fillId="0" borderId="11" xfId="397" applyFont="1" applyFill="1" applyBorder="1" applyAlignment="1">
      <alignment horizontal="center" vertical="center"/>
      <protection/>
    </xf>
    <xf numFmtId="0" fontId="3" fillId="0" borderId="11" xfId="397" applyFont="1" applyFill="1" applyBorder="1" applyAlignment="1">
      <alignment horizontal="center" vertical="center" wrapText="1"/>
      <protection/>
    </xf>
    <xf numFmtId="0" fontId="0" fillId="0" borderId="11" xfId="397" applyFont="1" applyBorder="1" applyAlignment="1">
      <alignment horizontal="left" vertical="center" wrapText="1" indent="2"/>
      <protection/>
    </xf>
    <xf numFmtId="195" fontId="0" fillId="0" borderId="11" xfId="397" applyNumberFormat="1" applyFont="1" applyFill="1" applyBorder="1">
      <alignment vertical="center"/>
      <protection/>
    </xf>
    <xf numFmtId="0" fontId="0" fillId="0" borderId="19" xfId="397" applyFont="1" applyBorder="1" applyAlignment="1">
      <alignment horizontal="left" vertical="center" wrapText="1"/>
      <protection/>
    </xf>
    <xf numFmtId="0" fontId="0" fillId="0" borderId="12" xfId="397" applyFont="1" applyBorder="1" applyAlignment="1">
      <alignment horizontal="left" vertical="center" wrapText="1"/>
      <protection/>
    </xf>
    <xf numFmtId="0" fontId="0" fillId="0" borderId="20" xfId="397" applyFont="1" applyBorder="1" applyAlignment="1">
      <alignment horizontal="left" vertical="center" wrapText="1"/>
      <protection/>
    </xf>
    <xf numFmtId="0" fontId="0" fillId="0" borderId="0" xfId="764" applyFill="1" applyBorder="1" applyAlignment="1">
      <alignment vertical="center"/>
      <protection/>
    </xf>
    <xf numFmtId="0" fontId="0" fillId="0" borderId="0" xfId="677" applyFont="1" applyFill="1" applyAlignment="1">
      <alignment vertical="center"/>
      <protection/>
    </xf>
    <xf numFmtId="195" fontId="3" fillId="0" borderId="11" xfId="677" applyNumberFormat="1" applyFont="1" applyFill="1" applyBorder="1" applyAlignment="1">
      <alignment horizontal="center" vertical="center" wrapText="1"/>
      <protection/>
    </xf>
    <xf numFmtId="195" fontId="3" fillId="0" borderId="11" xfId="815" applyNumberFormat="1" applyFont="1" applyFill="1" applyBorder="1" applyAlignment="1">
      <alignment horizontal="center" vertical="center" wrapText="1"/>
      <protection/>
    </xf>
    <xf numFmtId="0" fontId="3" fillId="0" borderId="11" xfId="815" applyFont="1" applyFill="1" applyBorder="1" applyAlignment="1">
      <alignment horizontal="center" vertical="center" wrapText="1"/>
      <protection/>
    </xf>
    <xf numFmtId="195" fontId="0" fillId="0" borderId="11" xfId="764" applyNumberFormat="1" applyFont="1" applyFill="1" applyBorder="1" applyAlignment="1" applyProtection="1">
      <alignment horizontal="right" vertical="center"/>
      <protection/>
    </xf>
    <xf numFmtId="197" fontId="0" fillId="0" borderId="11" xfId="764" applyNumberFormat="1" applyFont="1" applyFill="1" applyBorder="1" applyAlignment="1" applyProtection="1">
      <alignment horizontal="right" vertical="center"/>
      <protection/>
    </xf>
    <xf numFmtId="195" fontId="0" fillId="0" borderId="11" xfId="764" applyNumberFormat="1" applyFill="1" applyBorder="1" applyAlignment="1">
      <alignment vertical="center"/>
      <protection/>
    </xf>
    <xf numFmtId="197" fontId="0" fillId="0" borderId="0" xfId="764" applyNumberFormat="1" applyFill="1" applyBorder="1" applyAlignment="1">
      <alignment vertical="center"/>
      <protection/>
    </xf>
    <xf numFmtId="0" fontId="0" fillId="0" borderId="11" xfId="764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764" applyFont="1" applyFill="1" applyBorder="1" applyAlignment="1">
      <alignment horizontal="left" vertical="center" wrapText="1" indent="1"/>
      <protection/>
    </xf>
    <xf numFmtId="195" fontId="0" fillId="0" borderId="0" xfId="677" applyNumberFormat="1" applyFont="1" applyFill="1" applyAlignment="1">
      <alignment vertical="center"/>
      <protection/>
    </xf>
    <xf numFmtId="196" fontId="0" fillId="0" borderId="0" xfId="677" applyNumberFormat="1" applyFont="1" applyFill="1" applyAlignment="1">
      <alignment vertical="center"/>
      <protection/>
    </xf>
    <xf numFmtId="0" fontId="0" fillId="0" borderId="21" xfId="764" applyFill="1" applyBorder="1" applyAlignment="1">
      <alignment vertical="center"/>
      <protection/>
    </xf>
    <xf numFmtId="0" fontId="2" fillId="0" borderId="0" xfId="764" applyFont="1" applyFill="1" applyAlignment="1">
      <alignment horizontal="center" vertical="top"/>
      <protection/>
    </xf>
    <xf numFmtId="194" fontId="0" fillId="0" borderId="0" xfId="764" applyNumberFormat="1" applyFont="1" applyFill="1" applyAlignment="1">
      <alignment horizontal="right" vertical="center"/>
      <protection/>
    </xf>
    <xf numFmtId="0" fontId="0" fillId="0" borderId="11" xfId="397" applyNumberFormat="1" applyFont="1" applyFill="1" applyBorder="1" applyAlignment="1">
      <alignment horizontal="right" vertical="center"/>
      <protection/>
    </xf>
    <xf numFmtId="0" fontId="0" fillId="0" borderId="16" xfId="764" applyNumberFormat="1" applyFont="1" applyFill="1" applyBorder="1" applyAlignment="1" applyProtection="1">
      <alignment horizontal="left" vertical="center" indent="1"/>
      <protection/>
    </xf>
    <xf numFmtId="0" fontId="0" fillId="0" borderId="18" xfId="764" applyNumberFormat="1" applyFont="1" applyFill="1" applyBorder="1" applyAlignment="1" applyProtection="1">
      <alignment horizontal="left" vertical="center" indent="1"/>
      <protection/>
    </xf>
    <xf numFmtId="0" fontId="3" fillId="0" borderId="17" xfId="764" applyNumberFormat="1" applyFont="1" applyFill="1" applyBorder="1" applyAlignment="1" applyProtection="1">
      <alignment horizontal="left" vertical="center" indent="1"/>
      <protection/>
    </xf>
    <xf numFmtId="196" fontId="0" fillId="0" borderId="0" xfId="764" applyNumberFormat="1" applyFill="1" applyBorder="1" applyAlignment="1">
      <alignment vertical="center"/>
      <protection/>
    </xf>
    <xf numFmtId="0" fontId="0" fillId="0" borderId="0" xfId="677" applyFont="1" applyFill="1" applyBorder="1" applyAlignment="1">
      <alignment vertical="center"/>
      <protection/>
    </xf>
    <xf numFmtId="198" fontId="0" fillId="0" borderId="0" xfId="764" applyNumberFormat="1" applyFill="1" applyBorder="1" applyAlignment="1">
      <alignment vertical="center"/>
      <protection/>
    </xf>
    <xf numFmtId="197" fontId="0" fillId="0" borderId="21" xfId="764" applyNumberFormat="1" applyFill="1" applyBorder="1" applyAlignment="1">
      <alignment vertical="center"/>
      <protection/>
    </xf>
    <xf numFmtId="196" fontId="0" fillId="0" borderId="21" xfId="764" applyNumberFormat="1" applyFill="1" applyBorder="1" applyAlignment="1">
      <alignment vertical="center"/>
      <protection/>
    </xf>
    <xf numFmtId="0" fontId="0" fillId="0" borderId="21" xfId="677" applyFont="1" applyFill="1" applyBorder="1" applyAlignment="1">
      <alignment vertical="center"/>
      <protection/>
    </xf>
    <xf numFmtId="0" fontId="2" fillId="0" borderId="0" xfId="677" applyFont="1" applyFill="1" applyAlignment="1">
      <alignment vertical="top"/>
      <protection/>
    </xf>
    <xf numFmtId="0" fontId="3" fillId="0" borderId="0" xfId="677" applyFont="1" applyFill="1" applyAlignment="1">
      <alignment vertical="center" wrapText="1"/>
      <protection/>
    </xf>
    <xf numFmtId="0" fontId="8" fillId="0" borderId="0" xfId="677" applyFont="1" applyFill="1" applyBorder="1" applyAlignment="1">
      <alignment vertical="center"/>
      <protection/>
    </xf>
    <xf numFmtId="0" fontId="2" fillId="0" borderId="0" xfId="677" applyFont="1" applyFill="1" applyAlignment="1">
      <alignment horizontal="center" vertical="top"/>
      <protection/>
    </xf>
    <xf numFmtId="196" fontId="0" fillId="0" borderId="0" xfId="677" applyNumberFormat="1" applyFont="1" applyFill="1" applyAlignment="1">
      <alignment horizontal="right" vertical="center"/>
      <protection/>
    </xf>
    <xf numFmtId="0" fontId="0" fillId="0" borderId="11" xfId="30" applyNumberFormat="1" applyFont="1" applyFill="1" applyBorder="1" applyAlignment="1" applyProtection="1">
      <alignment horizontal="right" vertical="center"/>
      <protection/>
    </xf>
    <xf numFmtId="0" fontId="0" fillId="0" borderId="11" xfId="677" applyFont="1" applyFill="1" applyBorder="1" applyAlignment="1">
      <alignment horizontal="left" vertical="center" indent="1"/>
      <protection/>
    </xf>
    <xf numFmtId="0" fontId="0" fillId="0" borderId="11" xfId="677" applyFont="1" applyFill="1" applyBorder="1" applyAlignment="1">
      <alignment horizontal="left" vertical="center" indent="2"/>
      <protection/>
    </xf>
    <xf numFmtId="0" fontId="11" fillId="0" borderId="11" xfId="677" applyFont="1" applyFill="1" applyBorder="1" applyAlignment="1">
      <alignment horizontal="left" vertical="center" wrapText="1"/>
      <protection/>
    </xf>
    <xf numFmtId="195" fontId="8" fillId="0" borderId="0" xfId="677" applyNumberFormat="1" applyFont="1" applyFill="1" applyBorder="1" applyAlignment="1">
      <alignment vertical="center"/>
      <protection/>
    </xf>
    <xf numFmtId="196" fontId="0" fillId="0" borderId="0" xfId="677" applyNumberFormat="1" applyFont="1" applyFill="1" applyBorder="1" applyAlignment="1">
      <alignment vertical="center"/>
      <protection/>
    </xf>
    <xf numFmtId="0" fontId="15" fillId="0" borderId="0" xfId="876" applyFont="1" applyAlignment="1">
      <alignment horizontal="center"/>
      <protection/>
    </xf>
    <xf numFmtId="0" fontId="16" fillId="0" borderId="0" xfId="876" applyFont="1" applyAlignment="1">
      <alignment horizontal="center"/>
      <protection/>
    </xf>
    <xf numFmtId="57" fontId="17" fillId="0" borderId="0" xfId="876" applyNumberFormat="1" applyFont="1" applyAlignment="1">
      <alignment horizontal="center"/>
      <protection/>
    </xf>
    <xf numFmtId="0" fontId="18" fillId="0" borderId="0" xfId="876" applyFont="1">
      <alignment/>
      <protection/>
    </xf>
    <xf numFmtId="31" fontId="19" fillId="0" borderId="0" xfId="876" applyNumberFormat="1" applyFont="1" applyAlignment="1">
      <alignment horizontal="center"/>
      <protection/>
    </xf>
    <xf numFmtId="31" fontId="20" fillId="0" borderId="0" xfId="876" applyNumberFormat="1" applyFont="1" applyAlignment="1">
      <alignment/>
      <protection/>
    </xf>
    <xf numFmtId="0" fontId="0" fillId="0" borderId="11" xfId="397" applyNumberFormat="1" applyFont="1" applyFill="1" applyBorder="1">
      <alignment vertical="center"/>
      <protection/>
    </xf>
    <xf numFmtId="0" fontId="0" fillId="0" borderId="0" xfId="786" applyFill="1">
      <alignment/>
      <protection/>
    </xf>
    <xf numFmtId="199" fontId="4" fillId="0" borderId="0" xfId="820" applyNumberFormat="1" applyFont="1" applyFill="1" applyAlignment="1">
      <alignment vertical="center"/>
    </xf>
    <xf numFmtId="0" fontId="0" fillId="0" borderId="0" xfId="727" applyFill="1">
      <alignment/>
      <protection/>
    </xf>
    <xf numFmtId="0" fontId="2" fillId="0" borderId="0" xfId="727" applyFont="1" applyFill="1" applyAlignment="1">
      <alignment horizontal="center" vertical="top"/>
      <protection/>
    </xf>
    <xf numFmtId="199" fontId="0" fillId="0" borderId="0" xfId="820" applyNumberFormat="1" applyFont="1" applyFill="1" applyAlignment="1">
      <alignment vertical="center"/>
    </xf>
    <xf numFmtId="0" fontId="0" fillId="0" borderId="22" xfId="727" applyFont="1" applyFill="1" applyBorder="1" applyAlignment="1">
      <alignment horizontal="right" vertical="center"/>
      <protection/>
    </xf>
    <xf numFmtId="195" fontId="5" fillId="0" borderId="11" xfId="820" applyNumberFormat="1" applyFont="1" applyFill="1" applyBorder="1" applyAlignment="1" applyProtection="1">
      <alignment horizontal="right" vertical="center"/>
      <protection/>
    </xf>
    <xf numFmtId="199" fontId="5" fillId="0" borderId="11" xfId="820" applyNumberFormat="1" applyFont="1" applyFill="1" applyBorder="1" applyAlignment="1" applyProtection="1">
      <alignment horizontal="right" vertical="center"/>
      <protection/>
    </xf>
    <xf numFmtId="199" fontId="4" fillId="0" borderId="11" xfId="820" applyNumberFormat="1" applyFont="1" applyFill="1" applyBorder="1" applyAlignment="1">
      <alignment vertical="center"/>
    </xf>
    <xf numFmtId="0" fontId="0" fillId="0" borderId="11" xfId="727" applyFont="1" applyFill="1" applyBorder="1" applyAlignment="1">
      <alignment horizontal="left" vertical="center" indent="2"/>
      <protection/>
    </xf>
    <xf numFmtId="0" fontId="0" fillId="0" borderId="11" xfId="727" applyFont="1" applyFill="1" applyBorder="1" applyAlignment="1">
      <alignment horizontal="left" vertical="center" indent="4"/>
      <protection/>
    </xf>
    <xf numFmtId="0" fontId="0" fillId="0" borderId="11" xfId="727" applyFill="1" applyBorder="1">
      <alignment/>
      <protection/>
    </xf>
    <xf numFmtId="9" fontId="4" fillId="0" borderId="11" xfId="820" applyNumberFormat="1" applyFont="1" applyFill="1" applyBorder="1" applyAlignment="1">
      <alignment horizontal="center" vertical="center"/>
    </xf>
    <xf numFmtId="9" fontId="0" fillId="0" borderId="11" xfId="727" applyNumberFormat="1" applyFill="1" applyBorder="1" applyAlignment="1">
      <alignment horizontal="center"/>
      <protection/>
    </xf>
    <xf numFmtId="0" fontId="0" fillId="0" borderId="11" xfId="727" applyFont="1" applyFill="1" applyBorder="1" applyAlignment="1">
      <alignment horizontal="left" vertical="center"/>
      <protection/>
    </xf>
    <xf numFmtId="0" fontId="21" fillId="0" borderId="0" xfId="764" applyFont="1" applyFill="1">
      <alignment vertical="center"/>
      <protection/>
    </xf>
    <xf numFmtId="0" fontId="2" fillId="0" borderId="0" xfId="870" applyFont="1" applyFill="1" applyAlignment="1">
      <alignment vertical="top" wrapText="1"/>
      <protection/>
    </xf>
    <xf numFmtId="0" fontId="0" fillId="0" borderId="0" xfId="870" applyFont="1" applyFill="1">
      <alignment vertical="center"/>
      <protection/>
    </xf>
    <xf numFmtId="0" fontId="3" fillId="0" borderId="0" xfId="870" applyFont="1" applyFill="1">
      <alignment vertical="center"/>
      <protection/>
    </xf>
    <xf numFmtId="0" fontId="0" fillId="0" borderId="0" xfId="875" applyFill="1">
      <alignment/>
      <protection/>
    </xf>
    <xf numFmtId="0" fontId="4" fillId="0" borderId="0" xfId="870" applyFont="1" applyFill="1">
      <alignment vertical="center"/>
      <protection/>
    </xf>
    <xf numFmtId="0" fontId="4" fillId="0" borderId="0" xfId="870" applyFont="1" applyFill="1" applyAlignment="1">
      <alignment horizontal="right" vertical="center"/>
      <protection/>
    </xf>
    <xf numFmtId="199" fontId="0" fillId="0" borderId="0" xfId="460" applyNumberFormat="1" applyFont="1" applyFill="1" applyAlignment="1">
      <alignment vertical="center"/>
    </xf>
    <xf numFmtId="199" fontId="4" fillId="0" borderId="0" xfId="460" applyNumberFormat="1" applyFont="1" applyFill="1" applyAlignment="1">
      <alignment vertical="center"/>
    </xf>
    <xf numFmtId="0" fontId="4" fillId="0" borderId="0" xfId="870" applyFont="1" applyFill="1" applyAlignment="1">
      <alignment horizontal="center" vertical="center"/>
      <protection/>
    </xf>
    <xf numFmtId="0" fontId="2" fillId="0" borderId="0" xfId="870" applyFont="1" applyFill="1" applyAlignment="1">
      <alignment horizontal="center" vertical="top" wrapText="1"/>
      <protection/>
    </xf>
    <xf numFmtId="0" fontId="2" fillId="0" borderId="0" xfId="870" applyFont="1" applyFill="1" applyAlignment="1">
      <alignment horizontal="right" vertical="top" wrapText="1"/>
      <protection/>
    </xf>
    <xf numFmtId="0" fontId="0" fillId="0" borderId="0" xfId="634" applyFont="1" applyFill="1" applyAlignment="1">
      <alignment horizontal="right" wrapText="1"/>
      <protection/>
    </xf>
    <xf numFmtId="0" fontId="0" fillId="0" borderId="0" xfId="870" applyFont="1" applyFill="1" applyAlignment="1">
      <alignment horizontal="right" vertical="center"/>
      <protection/>
    </xf>
    <xf numFmtId="0" fontId="3" fillId="0" borderId="19" xfId="860" applyFont="1" applyFill="1" applyBorder="1" applyAlignment="1">
      <alignment horizontal="center" vertical="center" wrapText="1"/>
      <protection/>
    </xf>
    <xf numFmtId="0" fontId="3" fillId="0" borderId="11" xfId="860" applyFont="1" applyFill="1" applyBorder="1" applyAlignment="1">
      <alignment horizontal="center" vertical="center" wrapText="1"/>
      <protection/>
    </xf>
    <xf numFmtId="0" fontId="3" fillId="0" borderId="11" xfId="870" applyNumberFormat="1" applyFont="1" applyFill="1" applyBorder="1" applyAlignment="1" applyProtection="1">
      <alignment horizontal="center" vertical="center"/>
      <protection/>
    </xf>
    <xf numFmtId="0" fontId="3" fillId="0" borderId="0" xfId="860" applyFont="1" applyFill="1" applyBorder="1" applyAlignment="1">
      <alignment horizontal="center" vertical="center" wrapText="1"/>
      <protection/>
    </xf>
    <xf numFmtId="0" fontId="3" fillId="0" borderId="11" xfId="870" applyNumberFormat="1" applyFont="1" applyFill="1" applyBorder="1" applyAlignment="1" applyProtection="1">
      <alignment vertical="center" wrapText="1"/>
      <protection/>
    </xf>
    <xf numFmtId="0" fontId="3" fillId="0" borderId="11" xfId="870" applyNumberFormat="1" applyFont="1" applyFill="1" applyBorder="1" applyAlignment="1" applyProtection="1">
      <alignment horizontal="right" vertical="center" wrapText="1"/>
      <protection/>
    </xf>
    <xf numFmtId="195" fontId="22" fillId="0" borderId="11" xfId="511" applyNumberFormat="1" applyFont="1" applyFill="1" applyBorder="1" applyAlignment="1">
      <alignment horizontal="right" vertical="center"/>
      <protection/>
    </xf>
    <xf numFmtId="9" fontId="0" fillId="0" borderId="11" xfId="460" applyNumberFormat="1" applyFont="1" applyFill="1" applyBorder="1" applyAlignment="1">
      <alignment vertical="center"/>
    </xf>
    <xf numFmtId="199" fontId="4" fillId="0" borderId="0" xfId="460" applyNumberFormat="1" applyFont="1" applyFill="1" applyBorder="1" applyAlignment="1" applyProtection="1">
      <alignment horizontal="right" vertical="center"/>
      <protection/>
    </xf>
    <xf numFmtId="0" fontId="0" fillId="0" borderId="11" xfId="875" applyFont="1" applyFill="1" applyBorder="1" applyAlignment="1">
      <alignment horizontal="left" vertical="center" indent="1"/>
      <protection/>
    </xf>
    <xf numFmtId="49" fontId="22" fillId="0" borderId="11" xfId="511" applyNumberFormat="1" applyFont="1" applyFill="1" applyBorder="1" applyAlignment="1">
      <alignment horizontal="right" vertical="center"/>
      <protection/>
    </xf>
    <xf numFmtId="49" fontId="0" fillId="0" borderId="11" xfId="511" applyNumberFormat="1" applyFont="1" applyFill="1" applyBorder="1" applyAlignment="1">
      <alignment horizontal="left" vertical="center" indent="2"/>
      <protection/>
    </xf>
    <xf numFmtId="0" fontId="22" fillId="0" borderId="11" xfId="511" applyNumberFormat="1" applyFont="1" applyFill="1" applyBorder="1" applyAlignment="1">
      <alignment horizontal="right" vertical="center"/>
      <protection/>
    </xf>
    <xf numFmtId="192" fontId="22" fillId="0" borderId="11" xfId="511" applyNumberFormat="1" applyFont="1" applyFill="1" applyBorder="1" applyAlignment="1">
      <alignment horizontal="right" vertical="center"/>
      <protection/>
    </xf>
    <xf numFmtId="49" fontId="0" fillId="0" borderId="11" xfId="511" applyNumberFormat="1" applyFont="1" applyFill="1" applyBorder="1" applyAlignment="1">
      <alignment horizontal="left" vertical="center" indent="3"/>
      <protection/>
    </xf>
    <xf numFmtId="0" fontId="0" fillId="0" borderId="11" xfId="511" applyNumberFormat="1" applyFont="1" applyFill="1" applyBorder="1" applyAlignment="1">
      <alignment horizontal="right" vertical="center"/>
      <protection/>
    </xf>
    <xf numFmtId="49" fontId="0" fillId="0" borderId="11" xfId="511" applyNumberFormat="1" applyFont="1" applyFill="1" applyBorder="1" applyAlignment="1">
      <alignment horizontal="right" vertical="center"/>
      <protection/>
    </xf>
    <xf numFmtId="49" fontId="22" fillId="0" borderId="11" xfId="511" applyNumberFormat="1" applyFont="1" applyFill="1" applyBorder="1" applyAlignment="1">
      <alignment horizontal="left" vertical="center" indent="2"/>
      <protection/>
    </xf>
    <xf numFmtId="199" fontId="0" fillId="0" borderId="11" xfId="460" applyNumberFormat="1" applyFont="1" applyFill="1" applyBorder="1" applyAlignment="1">
      <alignment horizontal="center" vertical="center"/>
    </xf>
    <xf numFmtId="199" fontId="0" fillId="0" borderId="11" xfId="460" applyNumberFormat="1" applyFont="1" applyFill="1" applyBorder="1" applyAlignment="1">
      <alignment horizontal="right" vertical="center"/>
    </xf>
    <xf numFmtId="199" fontId="4" fillId="0" borderId="0" xfId="460" applyNumberFormat="1" applyFont="1" applyFill="1" applyAlignment="1" applyProtection="1">
      <alignment horizontal="right" vertical="center"/>
      <protection/>
    </xf>
    <xf numFmtId="0" fontId="0" fillId="0" borderId="0" xfId="870" applyFont="1" applyFill="1" applyAlignment="1">
      <alignment horizontal="center" vertical="center"/>
      <protection/>
    </xf>
    <xf numFmtId="0" fontId="3" fillId="0" borderId="0" xfId="870" applyFont="1" applyFill="1" applyAlignment="1">
      <alignment horizontal="center" vertical="center"/>
      <protection/>
    </xf>
    <xf numFmtId="0" fontId="0" fillId="0" borderId="0" xfId="875" applyFill="1" applyAlignment="1">
      <alignment horizontal="center"/>
      <protection/>
    </xf>
    <xf numFmtId="0" fontId="0" fillId="0" borderId="11" xfId="875" applyFont="1" applyFill="1" applyBorder="1" applyAlignment="1">
      <alignment horizontal="right" vertical="center"/>
      <protection/>
    </xf>
    <xf numFmtId="0" fontId="0" fillId="0" borderId="11" xfId="875" applyNumberFormat="1" applyFont="1" applyFill="1" applyBorder="1" applyAlignment="1" applyProtection="1">
      <alignment horizontal="right" vertical="center"/>
      <protection/>
    </xf>
    <xf numFmtId="0" fontId="4" fillId="0" borderId="11" xfId="870" applyFont="1" applyFill="1" applyBorder="1" applyAlignment="1">
      <alignment horizontal="right" vertical="center"/>
      <protection/>
    </xf>
    <xf numFmtId="0" fontId="0" fillId="0" borderId="11" xfId="875" applyNumberFormat="1" applyFont="1" applyFill="1" applyBorder="1" applyAlignment="1" applyProtection="1">
      <alignment horizontal="left" vertical="center" indent="2"/>
      <protection/>
    </xf>
    <xf numFmtId="0" fontId="0" fillId="0" borderId="11" xfId="875" applyFont="1" applyFill="1" applyBorder="1" applyAlignment="1">
      <alignment horizontal="left" vertical="center" indent="2"/>
      <protection/>
    </xf>
    <xf numFmtId="49" fontId="0" fillId="0" borderId="11" xfId="511" applyNumberFormat="1" applyFont="1" applyFill="1" applyBorder="1" applyAlignment="1">
      <alignment horizontal="left" vertical="center"/>
      <protection/>
    </xf>
    <xf numFmtId="0" fontId="4" fillId="0" borderId="11" xfId="870" applyFont="1" applyFill="1" applyBorder="1">
      <alignment vertical="center"/>
      <protection/>
    </xf>
    <xf numFmtId="199" fontId="0" fillId="0" borderId="11" xfId="460" applyNumberFormat="1" applyFont="1" applyFill="1" applyBorder="1" applyAlignment="1">
      <alignment vertical="center"/>
    </xf>
    <xf numFmtId="0" fontId="23" fillId="0" borderId="0" xfId="849" applyFont="1" applyFill="1" applyAlignment="1">
      <alignment vertical="top" wrapText="1"/>
      <protection/>
    </xf>
    <xf numFmtId="0" fontId="0" fillId="0" borderId="0" xfId="849" applyFont="1" applyFill="1" applyAlignment="1">
      <alignment horizontal="center" vertical="center" wrapText="1"/>
      <protection/>
    </xf>
    <xf numFmtId="0" fontId="8" fillId="0" borderId="0" xfId="849" applyFont="1" applyFill="1" applyAlignment="1">
      <alignment horizontal="center" vertical="center" wrapText="1"/>
      <protection/>
    </xf>
    <xf numFmtId="0" fontId="8" fillId="0" borderId="0" xfId="849" applyFont="1" applyFill="1" applyAlignment="1">
      <alignment vertical="center" wrapText="1"/>
      <protection/>
    </xf>
    <xf numFmtId="0" fontId="0" fillId="0" borderId="0" xfId="849" applyFont="1" applyFill="1" applyAlignment="1">
      <alignment vertical="center" wrapText="1"/>
      <protection/>
    </xf>
    <xf numFmtId="198" fontId="0" fillId="0" borderId="0" xfId="849" applyNumberFormat="1" applyFont="1" applyFill="1" applyAlignment="1">
      <alignment vertical="center"/>
      <protection/>
    </xf>
    <xf numFmtId="186" fontId="2" fillId="0" borderId="0" xfId="849" applyNumberFormat="1" applyFont="1" applyFill="1" applyBorder="1" applyAlignment="1">
      <alignment horizontal="center" vertical="top" wrapText="1"/>
      <protection/>
    </xf>
    <xf numFmtId="198" fontId="3" fillId="0" borderId="0" xfId="874" applyNumberFormat="1" applyFont="1" applyFill="1" applyBorder="1" applyAlignment="1">
      <alignment horizontal="center" vertical="top"/>
      <protection/>
    </xf>
    <xf numFmtId="198" fontId="0" fillId="0" borderId="0" xfId="634" applyNumberFormat="1" applyFont="1" applyFill="1" applyAlignment="1">
      <alignment horizontal="right" vertical="center"/>
      <protection/>
    </xf>
    <xf numFmtId="0" fontId="3" fillId="0" borderId="11" xfId="874" applyFont="1" applyFill="1" applyBorder="1" applyAlignment="1">
      <alignment horizontal="center" vertical="center" wrapText="1"/>
      <protection/>
    </xf>
    <xf numFmtId="198" fontId="3" fillId="0" borderId="11" xfId="874" applyNumberFormat="1" applyFont="1" applyFill="1" applyBorder="1" applyAlignment="1">
      <alignment horizontal="center" vertical="center"/>
      <protection/>
    </xf>
    <xf numFmtId="0" fontId="3" fillId="0" borderId="11" xfId="849" applyFont="1" applyFill="1" applyBorder="1" applyAlignment="1">
      <alignment horizontal="center" vertical="center" wrapText="1"/>
      <protection/>
    </xf>
    <xf numFmtId="198" fontId="8" fillId="0" borderId="11" xfId="849" applyNumberFormat="1" applyFont="1" applyFill="1" applyBorder="1" applyAlignment="1">
      <alignment vertical="center"/>
      <protection/>
    </xf>
    <xf numFmtId="9" fontId="3" fillId="0" borderId="11" xfId="677" applyNumberFormat="1" applyFont="1" applyFill="1" applyBorder="1" applyAlignment="1">
      <alignment vertical="center" wrapText="1"/>
      <protection/>
    </xf>
    <xf numFmtId="0" fontId="8" fillId="0" borderId="11" xfId="764" applyNumberFormat="1" applyFont="1" applyFill="1" applyBorder="1" applyAlignment="1" applyProtection="1">
      <alignment horizontal="left" vertical="center" wrapText="1"/>
      <protection/>
    </xf>
    <xf numFmtId="0" fontId="0" fillId="0" borderId="11" xfId="764" applyNumberFormat="1" applyFont="1" applyFill="1" applyBorder="1" applyAlignment="1" applyProtection="1">
      <alignment horizontal="left" vertical="center" wrapText="1"/>
      <protection/>
    </xf>
    <xf numFmtId="198" fontId="0" fillId="0" borderId="11" xfId="849" applyNumberFormat="1" applyFont="1" applyFill="1" applyBorder="1" applyAlignment="1">
      <alignment vertical="center"/>
      <protection/>
    </xf>
    <xf numFmtId="49" fontId="0" fillId="0" borderId="23" xfId="764" applyNumberFormat="1" applyFill="1" applyBorder="1" applyAlignment="1">
      <alignment horizontal="right" vertical="center"/>
      <protection/>
    </xf>
    <xf numFmtId="9" fontId="24" fillId="0" borderId="11" xfId="677" applyNumberFormat="1" applyFont="1" applyFill="1" applyBorder="1" applyAlignment="1">
      <alignment vertical="center" wrapText="1"/>
      <protection/>
    </xf>
    <xf numFmtId="0" fontId="25" fillId="0" borderId="0" xfId="849" applyFont="1" applyFill="1" applyAlignment="1">
      <alignment vertical="center" wrapText="1"/>
      <protection/>
    </xf>
    <xf numFmtId="196" fontId="0" fillId="0" borderId="0" xfId="764" applyNumberFormat="1" applyFont="1" applyFill="1" applyAlignment="1">
      <alignment horizontal="right" vertical="center"/>
      <protection/>
    </xf>
    <xf numFmtId="0" fontId="3" fillId="0" borderId="11" xfId="764" applyFont="1" applyFill="1" applyBorder="1">
      <alignment vertical="center"/>
      <protection/>
    </xf>
    <xf numFmtId="195" fontId="0" fillId="0" borderId="11" xfId="764" applyNumberFormat="1" applyFont="1" applyFill="1" applyBorder="1" applyAlignment="1" applyProtection="1">
      <alignment vertical="center"/>
      <protection/>
    </xf>
    <xf numFmtId="9" fontId="0" fillId="0" borderId="11" xfId="41" applyNumberFormat="1" applyFont="1" applyFill="1" applyBorder="1" applyAlignment="1" applyProtection="1">
      <alignment vertical="center"/>
      <protection/>
    </xf>
    <xf numFmtId="0" fontId="0" fillId="0" borderId="11" xfId="764" applyFill="1" applyBorder="1">
      <alignment vertical="center"/>
      <protection/>
    </xf>
    <xf numFmtId="0" fontId="0" fillId="0" borderId="11" xfId="764" applyNumberFormat="1" applyFont="1" applyFill="1" applyBorder="1" applyAlignment="1" applyProtection="1">
      <alignment horizontal="left" vertical="center" indent="2"/>
      <protection/>
    </xf>
    <xf numFmtId="199" fontId="0" fillId="0" borderId="11" xfId="30" applyNumberFormat="1" applyFont="1" applyFill="1" applyBorder="1" applyAlignment="1" applyProtection="1">
      <alignment horizontal="right" vertical="center"/>
      <protection/>
    </xf>
    <xf numFmtId="195" fontId="0" fillId="0" borderId="11" xfId="764" applyNumberFormat="1" applyFill="1" applyBorder="1">
      <alignment vertical="center"/>
      <protection/>
    </xf>
    <xf numFmtId="0" fontId="0" fillId="0" borderId="23" xfId="764" applyNumberFormat="1" applyFont="1" applyFill="1" applyBorder="1" applyAlignment="1" applyProtection="1">
      <alignment horizontal="left" vertical="center" indent="2"/>
      <protection/>
    </xf>
    <xf numFmtId="199" fontId="0" fillId="0" borderId="23" xfId="30" applyNumberFormat="1" applyFont="1" applyFill="1" applyBorder="1" applyAlignment="1" applyProtection="1">
      <alignment horizontal="right" vertical="center"/>
      <protection/>
    </xf>
    <xf numFmtId="195" fontId="0" fillId="0" borderId="23" xfId="764" applyNumberFormat="1" applyFill="1" applyBorder="1">
      <alignment vertical="center"/>
      <protection/>
    </xf>
    <xf numFmtId="9" fontId="0" fillId="0" borderId="11" xfId="41" applyNumberFormat="1" applyFont="1" applyFill="1" applyBorder="1" applyAlignment="1" applyProtection="1">
      <alignment horizontal="right" vertical="center"/>
      <protection/>
    </xf>
    <xf numFmtId="0" fontId="0" fillId="0" borderId="23" xfId="764" applyFill="1" applyBorder="1">
      <alignment vertical="center"/>
      <protection/>
    </xf>
    <xf numFmtId="0" fontId="3" fillId="0" borderId="24" xfId="764" applyFont="1" applyFill="1" applyBorder="1" applyAlignment="1">
      <alignment horizontal="left" vertical="center" indent="1"/>
      <protection/>
    </xf>
    <xf numFmtId="195" fontId="0" fillId="0" borderId="24" xfId="764" applyNumberFormat="1" applyFill="1" applyBorder="1">
      <alignment vertical="center"/>
      <protection/>
    </xf>
    <xf numFmtId="9" fontId="0" fillId="0" borderId="24" xfId="764" applyNumberFormat="1" applyFill="1" applyBorder="1">
      <alignment vertical="center"/>
      <protection/>
    </xf>
    <xf numFmtId="0" fontId="0" fillId="0" borderId="17" xfId="764" applyFill="1" applyBorder="1">
      <alignment vertical="center"/>
      <protection/>
    </xf>
    <xf numFmtId="0" fontId="3" fillId="0" borderId="17" xfId="764" applyFont="1" applyFill="1" applyBorder="1" applyAlignment="1">
      <alignment horizontal="left" vertical="center" indent="1"/>
      <protection/>
    </xf>
    <xf numFmtId="195" fontId="0" fillId="0" borderId="17" xfId="764" applyNumberFormat="1" applyFill="1" applyBorder="1">
      <alignment vertical="center"/>
      <protection/>
    </xf>
    <xf numFmtId="0" fontId="0" fillId="0" borderId="11" xfId="764" applyFont="1" applyFill="1" applyBorder="1" applyAlignment="1">
      <alignment horizontal="left" vertical="center" indent="1"/>
      <protection/>
    </xf>
    <xf numFmtId="0" fontId="3" fillId="0" borderId="11" xfId="764" applyFont="1" applyFill="1" applyBorder="1" applyAlignment="1">
      <alignment horizontal="left" vertical="center" indent="1"/>
      <protection/>
    </xf>
    <xf numFmtId="0" fontId="0" fillId="0" borderId="11" xfId="764" applyFont="1" applyFill="1" applyBorder="1" applyAlignment="1">
      <alignment horizontal="left" vertical="center" indent="2"/>
      <protection/>
    </xf>
    <xf numFmtId="197" fontId="0" fillId="0" borderId="0" xfId="677" applyNumberFormat="1" applyFont="1" applyFill="1" applyAlignment="1">
      <alignment vertical="center"/>
      <protection/>
    </xf>
    <xf numFmtId="0" fontId="3" fillId="0" borderId="0" xfId="677" applyFont="1" applyFill="1" applyAlignment="1">
      <alignment vertical="center"/>
      <protection/>
    </xf>
    <xf numFmtId="0" fontId="24" fillId="0" borderId="0" xfId="677" applyFont="1" applyFill="1" applyAlignment="1">
      <alignment vertical="center"/>
      <protection/>
    </xf>
    <xf numFmtId="0" fontId="8" fillId="0" borderId="0" xfId="677" applyFont="1" applyFill="1" applyAlignment="1">
      <alignment vertical="center"/>
      <protection/>
    </xf>
    <xf numFmtId="0" fontId="3" fillId="0" borderId="0" xfId="677" applyFont="1" applyFill="1" applyBorder="1" applyAlignment="1">
      <alignment horizontal="center" vertical="center" wrapText="1"/>
      <protection/>
    </xf>
    <xf numFmtId="0" fontId="3" fillId="0" borderId="11" xfId="677" applyFont="1" applyFill="1" applyBorder="1" applyAlignment="1">
      <alignment horizontal="left" vertical="center" wrapText="1" indent="1"/>
      <protection/>
    </xf>
    <xf numFmtId="195" fontId="0" fillId="0" borderId="11" xfId="677" applyNumberFormat="1" applyFont="1" applyFill="1" applyBorder="1" applyAlignment="1">
      <alignment horizontal="right" vertical="center"/>
      <protection/>
    </xf>
    <xf numFmtId="196" fontId="0" fillId="0" borderId="0" xfId="24" applyNumberFormat="1" applyFont="1" applyFill="1" applyBorder="1" applyAlignment="1">
      <alignment horizontal="right" vertical="center"/>
    </xf>
    <xf numFmtId="0" fontId="3" fillId="0" borderId="11" xfId="677" applyFont="1" applyFill="1" applyBorder="1" applyAlignment="1">
      <alignment horizontal="left" vertical="center" indent="1"/>
      <protection/>
    </xf>
    <xf numFmtId="195" fontId="0" fillId="0" borderId="11" xfId="677" applyNumberFormat="1" applyFont="1" applyFill="1" applyBorder="1" applyAlignment="1">
      <alignment vertical="center"/>
      <protection/>
    </xf>
    <xf numFmtId="196" fontId="0" fillId="0" borderId="11" xfId="677" applyNumberFormat="1" applyFont="1" applyFill="1" applyBorder="1" applyAlignment="1">
      <alignment vertical="center"/>
      <protection/>
    </xf>
    <xf numFmtId="0" fontId="0" fillId="0" borderId="23" xfId="677" applyFont="1" applyFill="1" applyBorder="1" applyAlignment="1">
      <alignment horizontal="left" vertical="center" indent="2"/>
      <protection/>
    </xf>
    <xf numFmtId="195" fontId="0" fillId="0" borderId="23" xfId="677" applyNumberFormat="1" applyFont="1" applyFill="1" applyBorder="1" applyAlignment="1">
      <alignment horizontal="right" vertical="center"/>
      <protection/>
    </xf>
    <xf numFmtId="0" fontId="0" fillId="0" borderId="23" xfId="677" applyFont="1" applyFill="1" applyBorder="1" applyAlignment="1">
      <alignment vertical="center"/>
      <protection/>
    </xf>
    <xf numFmtId="195" fontId="0" fillId="0" borderId="23" xfId="677" applyNumberFormat="1" applyFont="1" applyFill="1" applyBorder="1" applyAlignment="1">
      <alignment vertical="center"/>
      <protection/>
    </xf>
    <xf numFmtId="196" fontId="0" fillId="0" borderId="23" xfId="677" applyNumberFormat="1" applyFont="1" applyFill="1" applyBorder="1" applyAlignment="1">
      <alignment vertical="center"/>
      <protection/>
    </xf>
    <xf numFmtId="0" fontId="0" fillId="0" borderId="18" xfId="677" applyFont="1" applyFill="1" applyBorder="1" applyAlignment="1">
      <alignment horizontal="left" vertical="center" indent="2"/>
      <protection/>
    </xf>
    <xf numFmtId="195" fontId="0" fillId="0" borderId="18" xfId="677" applyNumberFormat="1" applyFont="1" applyFill="1" applyBorder="1" applyAlignment="1">
      <alignment horizontal="right" vertical="center"/>
      <protection/>
    </xf>
    <xf numFmtId="195" fontId="0" fillId="0" borderId="18" xfId="677" applyNumberFormat="1" applyFont="1" applyFill="1" applyBorder="1" applyAlignment="1">
      <alignment vertical="center"/>
      <protection/>
    </xf>
    <xf numFmtId="196" fontId="0" fillId="0" borderId="18" xfId="677" applyNumberFormat="1" applyFont="1" applyFill="1" applyBorder="1" applyAlignment="1">
      <alignment vertical="center"/>
      <protection/>
    </xf>
    <xf numFmtId="0" fontId="3" fillId="0" borderId="17" xfId="677" applyFont="1" applyFill="1" applyBorder="1" applyAlignment="1">
      <alignment horizontal="left" vertical="center" wrapText="1" indent="1"/>
      <protection/>
    </xf>
    <xf numFmtId="195" fontId="0" fillId="0" borderId="17" xfId="677" applyNumberFormat="1" applyFont="1" applyFill="1" applyBorder="1" applyAlignment="1">
      <alignment horizontal="right" vertical="center"/>
      <protection/>
    </xf>
    <xf numFmtId="195" fontId="0" fillId="0" borderId="25" xfId="677" applyNumberFormat="1" applyFont="1" applyFill="1" applyBorder="1" applyAlignment="1">
      <alignment horizontal="right" vertical="center"/>
      <protection/>
    </xf>
    <xf numFmtId="0" fontId="0" fillId="0" borderId="25" xfId="677" applyFont="1" applyFill="1" applyBorder="1" applyAlignment="1">
      <alignment vertical="center"/>
      <protection/>
    </xf>
    <xf numFmtId="195" fontId="0" fillId="0" borderId="25" xfId="677" applyNumberFormat="1" applyFont="1" applyFill="1" applyBorder="1" applyAlignment="1">
      <alignment vertical="center"/>
      <protection/>
    </xf>
    <xf numFmtId="196" fontId="0" fillId="0" borderId="25" xfId="677" applyNumberFormat="1" applyFont="1" applyFill="1" applyBorder="1" applyAlignment="1">
      <alignment vertical="center"/>
      <protection/>
    </xf>
    <xf numFmtId="195" fontId="0" fillId="0" borderId="11" xfId="873" applyNumberFormat="1" applyFont="1" applyFill="1" applyBorder="1" applyAlignment="1">
      <alignment vertical="center"/>
      <protection/>
    </xf>
    <xf numFmtId="0" fontId="26" fillId="0" borderId="0" xfId="0" applyFont="1" applyAlignment="1">
      <alignment vertic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inden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</cellXfs>
  <cellStyles count="899">
    <cellStyle name="Normal" xfId="0"/>
    <cellStyle name="差_gdp" xfId="15"/>
    <cellStyle name="Currency [0]" xfId="16"/>
    <cellStyle name="20% - 强调文字颜色 3" xfId="17"/>
    <cellStyle name="差_行政公检法测算_民生政策最低支出需求" xfId="18"/>
    <cellStyle name="输入" xfId="19"/>
    <cellStyle name="差_30云南_1" xfId="20"/>
    <cellStyle name="Currency" xfId="21"/>
    <cellStyle name="Accent2 - 40%" xfId="22"/>
    <cellStyle name="好_人员工资和公用经费3" xfId="23"/>
    <cellStyle name="Comma [0]" xfId="24"/>
    <cellStyle name="40% - 强调文字颜色 3" xfId="25"/>
    <cellStyle name="计算 2" xfId="26"/>
    <cellStyle name="好_分析缺口率_财力性转移支付2010年预算参考数" xfId="27"/>
    <cellStyle name="差" xfId="28"/>
    <cellStyle name="差_市辖区测算-新科目（20080626）" xfId="29"/>
    <cellStyle name="Comma" xfId="30"/>
    <cellStyle name="好_行政公检法测算_不含人员经费系数_财力性转移支付2010年预算参考数" xfId="31"/>
    <cellStyle name="好_汇总" xfId="32"/>
    <cellStyle name="60% - 强调文字颜色 3" xfId="33"/>
    <cellStyle name="好_27重庆_财力性转移支付2010年预算参考数" xfId="34"/>
    <cellStyle name="好_平邑_财力性转移支付2010年预算参考数" xfId="35"/>
    <cellStyle name="差_缺口县区测算(财政部标准)" xfId="36"/>
    <cellStyle name="Hyperlink" xfId="37"/>
    <cellStyle name="Accent2 - 60%" xfId="38"/>
    <cellStyle name="好_教育(按照总人口测算）—20080416_民生政策最低支出需求" xfId="39"/>
    <cellStyle name="好_缺口县区测算" xfId="40"/>
    <cellStyle name="Percent" xfId="41"/>
    <cellStyle name="好_县市旗测算20080508_县市旗测算-新科目（含人口规模效应）" xfId="42"/>
    <cellStyle name="Followed Hyperlink" xfId="43"/>
    <cellStyle name="注释" xfId="44"/>
    <cellStyle name="常规 6" xfId="45"/>
    <cellStyle name="差_安徽 缺口县区测算(地方填报)1_财力性转移支付2010年预算参考数" xfId="46"/>
    <cellStyle name="好_行政(燃修费)_财力性转移支付2010年预算参考数" xfId="47"/>
    <cellStyle name="60% - 强调文字颜色 2" xfId="48"/>
    <cellStyle name="好_行政（人员）_民生政策最低支出需求_财力性转移支付2010年预算参考数" xfId="49"/>
    <cellStyle name="好_行政公检法测算_民生政策最低支出需求" xfId="50"/>
    <cellStyle name="标题 4" xfId="51"/>
    <cellStyle name="好_教育(按照总人口测算）—20080416_不含人员经费系数_财力性转移支付2010年预算参考数" xfId="52"/>
    <cellStyle name="好_人员工资和公用经费" xfId="53"/>
    <cellStyle name="警告文本" xfId="54"/>
    <cellStyle name="常规 5 2" xfId="55"/>
    <cellStyle name="标题" xfId="56"/>
    <cellStyle name="差_2006年28四川" xfId="57"/>
    <cellStyle name="解释性文本" xfId="58"/>
    <cellStyle name="标题 1" xfId="59"/>
    <cellStyle name="差_测算结果汇总_财力性转移支付2010年预算参考数" xfId="60"/>
    <cellStyle name="百分比 4" xfId="61"/>
    <cellStyle name="好_Book2_财力性转移支付2010年预算参考数" xfId="62"/>
    <cellStyle name="常规 5 2 2" xfId="63"/>
    <cellStyle name="标题 2" xfId="64"/>
    <cellStyle name="百分比 5" xfId="65"/>
    <cellStyle name="差_农林水和城市维护标准支出20080505－县区合计_财力性转移支付2010年预算参考数" xfId="66"/>
    <cellStyle name="差_核定人数下发表" xfId="67"/>
    <cellStyle name="差_测算结果_财力性转移支付2010年预算参考数" xfId="68"/>
    <cellStyle name="60% - 强调文字颜色 1" xfId="69"/>
    <cellStyle name="标题 3" xfId="70"/>
    <cellStyle name="好_汇总表_财力性转移支付2010年预算参考数" xfId="71"/>
    <cellStyle name="好_危改资金测算_财力性转移支付2010年预算参考数" xfId="72"/>
    <cellStyle name="60% - 强调文字颜色 4" xfId="73"/>
    <cellStyle name="输出" xfId="74"/>
    <cellStyle name="Input" xfId="75"/>
    <cellStyle name="常规 26" xfId="76"/>
    <cellStyle name="计算" xfId="77"/>
    <cellStyle name="检查单元格" xfId="78"/>
    <cellStyle name="差_2007一般预算支出口径剔除表" xfId="79"/>
    <cellStyle name="40% - 强调文字颜色 4 2" xfId="80"/>
    <cellStyle name="好_青海 缺口县区测算(地方填报)_财力性转移支付2010年预算参考数" xfId="81"/>
    <cellStyle name="20% - 强调文字颜色 6" xfId="82"/>
    <cellStyle name="强调文字颜色 2" xfId="83"/>
    <cellStyle name="好_数据--基础数据--预算组--2015年人代会预算部分--2015.01.20--人代会前第6稿--按姚局意见改--调市级项级明细" xfId="84"/>
    <cellStyle name="好_县市旗测算-新科目（20080626）_不含人员经费系数_财力性转移支付2010年预算参考数" xfId="85"/>
    <cellStyle name="Currency [0]" xfId="86"/>
    <cellStyle name="链接单元格" xfId="87"/>
    <cellStyle name="汇总" xfId="88"/>
    <cellStyle name="好_云南 缺口县区测算(地方填报)" xfId="89"/>
    <cellStyle name="差_Book2" xfId="90"/>
    <cellStyle name="好_28四川_财力性转移支付2010年预算参考数" xfId="91"/>
    <cellStyle name="好" xfId="92"/>
    <cellStyle name="差_平邑_财力性转移支付2010年预算参考数" xfId="93"/>
    <cellStyle name="好_市辖区测算-新科目（20080626）_财力性转移支付2010年预算参考数" xfId="94"/>
    <cellStyle name="Heading 3" xfId="95"/>
    <cellStyle name="差_教育(按照总人口测算）—20080416_县市旗测算-新科目（含人口规模效应）_财力性转移支付2010年预算参考数" xfId="96"/>
    <cellStyle name="千位[0]_(人代会用)" xfId="97"/>
    <cellStyle name="适中" xfId="98"/>
    <cellStyle name="20% - 强调文字颜色 5" xfId="99"/>
    <cellStyle name="强调文字颜色 1" xfId="100"/>
    <cellStyle name="差_行政（人员）_县市旗测算-新科目（含人口规模效应）" xfId="101"/>
    <cellStyle name="千位分隔 6 2" xfId="102"/>
    <cellStyle name="20% - 强调文字颜色 1" xfId="103"/>
    <cellStyle name="40% - 强调文字颜色 1" xfId="104"/>
    <cellStyle name="差_县市旗测算-新科目（20080626）_不含人员经费系数" xfId="105"/>
    <cellStyle name="输出 2" xfId="106"/>
    <cellStyle name="好_gdp" xfId="107"/>
    <cellStyle name="20% - 强调文字颜色 2" xfId="108"/>
    <cellStyle name="好_市辖区测算20080510_县市旗测算-新科目（含人口规模效应）_财力性转移支付2010年预算参考数" xfId="109"/>
    <cellStyle name="好_同德_财力性转移支付2010年预算参考数" xfId="110"/>
    <cellStyle name="40% - 强调文字颜色 2" xfId="111"/>
    <cellStyle name="差_教育(按照总人口测算）—20080416_不含人员经费系数_财力性转移支付2010年预算参考数" xfId="112"/>
    <cellStyle name="千位分隔[0] 2" xfId="113"/>
    <cellStyle name="强调文字颜色 3" xfId="114"/>
    <cellStyle name="千位分隔[0] 3" xfId="115"/>
    <cellStyle name="好_卫生(按照总人口测算）—20080416_县市旗测算-新科目（含人口规模效应）_财力性转移支付2010年预算参考数" xfId="116"/>
    <cellStyle name="强调文字颜色 4" xfId="117"/>
    <cellStyle name="差_其他部门(按照总人口测算）—20080416_不含人员经费系数_财力性转移支付2010年预算参考数" xfId="118"/>
    <cellStyle name="差_2006年34青海_财力性转移支付2010年预算参考数" xfId="119"/>
    <cellStyle name="20% - 强调文字颜色 4" xfId="120"/>
    <cellStyle name="好_其他部门(按照总人口测算）—20080416_县市旗测算-新科目（含人口规模效应）_财力性转移支付2010年预算参考数" xfId="121"/>
    <cellStyle name="40% - 强调文字颜色 4" xfId="122"/>
    <cellStyle name="强调文字颜色 5" xfId="123"/>
    <cellStyle name="差_行政公检法测算_县市旗测算-新科目（含人口规模效应）" xfId="124"/>
    <cellStyle name="40% - 强调文字颜色 5" xfId="125"/>
    <cellStyle name="差_行政(燃修费)_民生政策最低支出需求" xfId="126"/>
    <cellStyle name="60% - 强调文字颜色 5" xfId="127"/>
    <cellStyle name="差_2006年全省财力计算表（中央、决算）" xfId="128"/>
    <cellStyle name="强调文字颜色 6" xfId="129"/>
    <cellStyle name="差_2_财力性转移支付2010年预算参考数" xfId="130"/>
    <cellStyle name="好_成本差异系数" xfId="131"/>
    <cellStyle name="好_22湖南_财力性转移支付2010年预算参考数" xfId="132"/>
    <cellStyle name="适中 2" xfId="133"/>
    <cellStyle name="40% - 强调文字颜色 6" xfId="134"/>
    <cellStyle name="60% - 强调文字颜色 6" xfId="135"/>
    <cellStyle name="好_其他部门(按照总人口测算）—20080416_财力性转移支付2010年预算参考数" xfId="136"/>
    <cellStyle name="差_人员工资和公用经费" xfId="137"/>
    <cellStyle name="好_其他部门(按照总人口测算）—20080416_不含人员经费系数_财力性转移支付2010年预算参考数" xfId="138"/>
    <cellStyle name="差_行政（人员）_民生政策最低支出需求" xfId="139"/>
    <cellStyle name="好_34青海_1_财力性转移支付2010年预算参考数" xfId="140"/>
    <cellStyle name="好_缺口县区测算(按2007支出增长25%测算)_财力性转移支付2010年预算参考数" xfId="141"/>
    <cellStyle name="好_2015年社会保险基金预算草案表样（报人大）" xfId="142"/>
    <cellStyle name="好_农林水和城市维护标准支出20080505－县区合计_财力性转移支付2010年预算参考数" xfId="143"/>
    <cellStyle name="Accent3 - 20%" xfId="144"/>
    <cellStyle name="好_农林水和城市维护标准支出20080505－县区合计_民生政策最低支出需求_财力性转移支付2010年预算参考数" xfId="145"/>
    <cellStyle name="好_其他部门(按照总人口测算）—20080416" xfId="146"/>
    <cellStyle name="好_分县成本差异系数_财力性转移支付2010年预算参考数" xfId="147"/>
    <cellStyle name="Accent3 - 40%" xfId="148"/>
    <cellStyle name="好_其他部门(按照总人口测算）—20080416_县市旗测算-新科目（含人口规模效应）_隋心对账单定稿0514 3" xfId="149"/>
    <cellStyle name="差_汇总" xfId="150"/>
    <cellStyle name="差_卫生(按照总人口测算）—20080416_不含人员经费系数_财力性转移支付2010年预算参考数" xfId="151"/>
    <cellStyle name="好_一般预算支出口径剔除表_财力性转移支付2010年预算参考数" xfId="152"/>
    <cellStyle name="差_汇总_财力性转移支付2010年预算参考数" xfId="153"/>
    <cellStyle name="好_一般预算支出口径剔除表" xfId="154"/>
    <cellStyle name="差_卫生(按照总人口测算）—20080416_不含人员经费系数" xfId="155"/>
    <cellStyle name="60% - 强调文字颜色 3 2" xfId="156"/>
    <cellStyle name="好_民生政策最低支出需求" xfId="157"/>
    <cellStyle name="好_卫生(按照总人口测算）—20080416_不含人员经费系数_财力性转移支付2010年预算参考数" xfId="158"/>
    <cellStyle name="差_数据--基础数据--预算组--2015年人代会预算部分--2015.01.20--人代会前第6稿--按姚局意见改--调市级项级明细_政府预算公开模板" xfId="159"/>
    <cellStyle name="好_其他部门(按照总人口测算）—20080416_民生政策最低支出需求_财力性转移支付2010年预算参考数" xfId="160"/>
    <cellStyle name="差_县市旗测算-新科目（20080627）_民生政策最低支出需求" xfId="161"/>
    <cellStyle name="好_丽江汇总" xfId="162"/>
    <cellStyle name="好_教育(按照总人口测算）—20080416_县市旗测算-新科目（含人口规模效应）_财力性转移支付2010年预算参考数" xfId="163"/>
    <cellStyle name="好_不含人员经费系数_财力性转移支付2010年预算参考数" xfId="164"/>
    <cellStyle name="Accent5 - 40%" xfId="165"/>
    <cellStyle name="千分位[0]_ 白土" xfId="166"/>
    <cellStyle name="好_县市旗测算-新科目（20080627）_民生政策最低支出需求" xfId="167"/>
    <cellStyle name="差_分县成本差异系数" xfId="168"/>
    <cellStyle name="差_市辖区测算20080510" xfId="169"/>
    <cellStyle name="好_云南省2008年转移支付测算——州市本级考核部分及政策性测算_财力性转移支付2010年预算参考数" xfId="170"/>
    <cellStyle name="好_检验表（调整后）" xfId="171"/>
    <cellStyle name="好_分析缺口率" xfId="172"/>
    <cellStyle name="好_文体广播事业(按照总人口测算）—20080416_财力性转移支付2010年预算参考数" xfId="173"/>
    <cellStyle name="好_汇总表提前告知区县" xfId="174"/>
    <cellStyle name="好_汇总表4_财力性转移支付2010年预算参考数" xfId="175"/>
    <cellStyle name="常规 4 2" xfId="176"/>
    <cellStyle name="好_县市旗测算20080508_不含人员经费系数_财力性转移支付2010年预算参考数" xfId="177"/>
    <cellStyle name="差_34青海_财力性转移支付2010年预算参考数" xfId="178"/>
    <cellStyle name="常规 5" xfId="179"/>
    <cellStyle name="好_社保处下达区县2015年指标（第二批）" xfId="180"/>
    <cellStyle name="60% - 强调文字颜色 2 2" xfId="181"/>
    <cellStyle name="差_文体广播事业(按照总人口测算）—20080416_民生政策最低支出需求_财力性转移支付2010年预算参考数" xfId="182"/>
    <cellStyle name="好_汇总表4" xfId="183"/>
    <cellStyle name="差_卫生(按照总人口测算）—20080416_民生政策最低支出需求_财力性转移支付2010年预算参考数" xfId="184"/>
    <cellStyle name="好_0605石屏县_财力性转移支付2010年预算参考数" xfId="185"/>
    <cellStyle name="好_市辖区测算20080510_不含人员经费系数" xfId="186"/>
    <cellStyle name="差_市辖区测算-新科目（20080626）_财力性转移支付2010年预算参考数" xfId="187"/>
    <cellStyle name="好_汇总_财力性转移支付2010年预算参考数" xfId="188"/>
    <cellStyle name="好_核定人数下发表_财力性转移支付2010年预算参考数" xfId="189"/>
    <cellStyle name="差_2008年一般预算支出预计" xfId="190"/>
    <cellStyle name="好_县市旗测算-新科目（20080627）" xfId="191"/>
    <cellStyle name="好_市辖区测算-新科目（20080626）_县市旗测算-新科目（含人口规模效应）" xfId="192"/>
    <cellStyle name="差_34青海" xfId="193"/>
    <cellStyle name="好_县市旗测算20080508_不含人员经费系数" xfId="194"/>
    <cellStyle name="好_市辖区测算20080510_民生政策最低支出需求_财力性转移支付2010年预算参考数" xfId="195"/>
    <cellStyle name="好_河南 缺口县区测算(地方填报白)_财力性转移支付2010年预算参考数" xfId="196"/>
    <cellStyle name="ColLevel_0" xfId="197"/>
    <cellStyle name="千位分隔 2" xfId="198"/>
    <cellStyle name="好_分县成本差异系数" xfId="199"/>
    <cellStyle name="好_市辖区测算20080510_民生政策最低支出需求" xfId="200"/>
    <cellStyle name="差_05潍坊" xfId="201"/>
    <cellStyle name="好_河南 缺口县区测算(地方填报白)" xfId="202"/>
    <cellStyle name="好_行政公检法测算_县市旗测算-新科目（含人口规模效应）" xfId="203"/>
    <cellStyle name="好_云南省2008年转移支付测算——州市本级考核部分及政策性测算" xfId="204"/>
    <cellStyle name="常规 4 3" xfId="205"/>
    <cellStyle name="好_出版署2010年度中央部门决算草案" xfId="206"/>
    <cellStyle name="千位分隔 5 2 2" xfId="207"/>
    <cellStyle name="好_行政公检法测算_民生政策最低支出需求_财力性转移支付2010年预算参考数" xfId="208"/>
    <cellStyle name="好_行政（人员）_民生政策最低支出需求" xfId="209"/>
    <cellStyle name="常规 16" xfId="210"/>
    <cellStyle name="常规 21" xfId="211"/>
    <cellStyle name="好_行政公检法测算_财力性转移支付2010年预算参考数" xfId="212"/>
    <cellStyle name="好_第五部分(才淼、饶永宏）" xfId="213"/>
    <cellStyle name="40% - Accent6" xfId="214"/>
    <cellStyle name="好_行政（人员）_县市旗测算-新科目（含人口规模效应）_财力性转移支付2010年预算参考数" xfId="215"/>
    <cellStyle name="Check Cell" xfId="216"/>
    <cellStyle name="常规 15" xfId="217"/>
    <cellStyle name="常规 20" xfId="218"/>
    <cellStyle name="好_行政（人员）_财力性转移支付2010年预算参考数" xfId="219"/>
    <cellStyle name="百分比 2" xfId="220"/>
    <cellStyle name="差_12滨州_财力性转移支付2010年预算参考数" xfId="221"/>
    <cellStyle name="好_卫生(按照总人口测算）—20080416_县市旗测算-新科目（含人口规模效应）" xfId="222"/>
    <cellStyle name="好_河南 缺口县区测算(地方填报)_财力性转移支付2010年预算参考数" xfId="223"/>
    <cellStyle name="好_行政（人员）_不含人员经费系数_财力性转移支付2010年预算参考数" xfId="224"/>
    <cellStyle name="差_县区合并测算20080423(按照各省比重）_不含人员经费系数" xfId="225"/>
    <cellStyle name="Normal_#10-Headcount" xfId="226"/>
    <cellStyle name="好_Book1_财力性转移支付2010年预算参考数" xfId="227"/>
    <cellStyle name="Input_20121229 提供执行转移支付" xfId="228"/>
    <cellStyle name="好_行政(燃修费)_不含人员经费系数_财力性转移支付2010年预算参考数" xfId="229"/>
    <cellStyle name="好_行政(燃修费)" xfId="230"/>
    <cellStyle name="Accent4 - 60%" xfId="231"/>
    <cellStyle name="差_安徽 缺口县区测算(地方填报)1" xfId="232"/>
    <cellStyle name="差_2016人代会附表（2015-9-11）（姚局）-财经委" xfId="233"/>
    <cellStyle name="好_分县成本差异系数_不含人员经费系数" xfId="234"/>
    <cellStyle name="差_缺口县区测算" xfId="235"/>
    <cellStyle name="差_县市旗测算-新科目（20080626）_民生政策最低支出需求_财力性转移支付2010年预算参考数" xfId="236"/>
    <cellStyle name="差_市辖区测算-新科目（20080626）_县市旗测算-新科目（含人口规模效应）" xfId="237"/>
    <cellStyle name="好_第一部分：综合全" xfId="238"/>
    <cellStyle name="标题 5" xfId="239"/>
    <cellStyle name="差_青海 缺口县区测算(地方填报)" xfId="240"/>
    <cellStyle name="Percent [2]" xfId="241"/>
    <cellStyle name="汇总 2" xfId="242"/>
    <cellStyle name="好_城建部门" xfId="243"/>
    <cellStyle name="Date" xfId="244"/>
    <cellStyle name="货币 2" xfId="245"/>
    <cellStyle name="常规_2016人代会附表（2015-9-11）（姚局）-财经委" xfId="246"/>
    <cellStyle name="强调 2" xfId="247"/>
    <cellStyle name="60% - Accent1" xfId="248"/>
    <cellStyle name="好_缺口县区测算(财政部标准)" xfId="249"/>
    <cellStyle name="好_测算结果汇总_财力性转移支付2010年预算参考数" xfId="250"/>
    <cellStyle name="差_测算结果" xfId="251"/>
    <cellStyle name="好_行政（人员）_不含人员经费系数" xfId="252"/>
    <cellStyle name="Accent4 - 20%" xfId="253"/>
    <cellStyle name="好_县区合并测算20080421_民生政策最低支出需求_财力性转移支付2010年预算参考数" xfId="254"/>
    <cellStyle name="好_县区合并测算20080421_民生政策最低支出需求" xfId="255"/>
    <cellStyle name="好_测算结果汇总" xfId="256"/>
    <cellStyle name="烹拳 [0]_ +Foil &amp; -FOIL &amp; PAPER" xfId="257"/>
    <cellStyle name="好_县市旗测算-新科目（20080627）_县市旗测算-新科目（含人口规模效应）_财力性转移支付2010年预算参考数" xfId="258"/>
    <cellStyle name="差_行政(燃修费)_不含人员经费系数_财力性转移支付2010年预算参考数" xfId="259"/>
    <cellStyle name="好_测算结果" xfId="260"/>
    <cellStyle name="千位分隔 4 2 2" xfId="261"/>
    <cellStyle name="HEADING2" xfId="262"/>
    <cellStyle name="好_人员工资和公用经费_财力性转移支付2010年预算参考数" xfId="263"/>
    <cellStyle name="千位_(人代会用)" xfId="264"/>
    <cellStyle name="好_教育(按照总人口测算）—20080416_不含人员经费系数" xfId="265"/>
    <cellStyle name="好_重点民生支出需求测算表社保（农村低保）081112" xfId="266"/>
    <cellStyle name="好_县市旗测算-新科目（20080627）_不含人员经费系数_财力性转移支付2010年预算参考数" xfId="267"/>
    <cellStyle name="差_平邑" xfId="268"/>
    <cellStyle name="差_Book1_财力性转移支付2010年预算参考数" xfId="269"/>
    <cellStyle name="好_市辖区测算-新科目（20080626）" xfId="270"/>
    <cellStyle name="好_行政（人员）" xfId="271"/>
    <cellStyle name="千位分隔 5 3" xfId="272"/>
    <cellStyle name="好_人员工资和公用经费3_财力性转移支付2010年预算参考数" xfId="273"/>
    <cellStyle name="Accent6 - 60%" xfId="274"/>
    <cellStyle name="差_民生政策最低支出需求" xfId="275"/>
    <cellStyle name="好_2006年27重庆_财力性转移支付2010年预算参考数" xfId="276"/>
    <cellStyle name="差_教育(按照总人口测算）—20080416_不含人员经费系数" xfId="277"/>
    <cellStyle name="差 2" xfId="278"/>
    <cellStyle name="差_河南 缺口县区测算(地方填报白)" xfId="279"/>
    <cellStyle name="Currency_1995" xfId="280"/>
    <cellStyle name="好_2007年收支情况及2008年收支预计表(汇总表)" xfId="281"/>
    <cellStyle name="小数" xfId="282"/>
    <cellStyle name="差_成本差异系数_财力性转移支付2010年预算参考数" xfId="283"/>
    <cellStyle name="差_22湖南_财力性转移支付2010年预算参考数" xfId="284"/>
    <cellStyle name="千位分季_新建 Microsoft Excel 工作表" xfId="285"/>
    <cellStyle name="好_卫生部门_财力性转移支付2010年预算参考数" xfId="286"/>
    <cellStyle name="差_不含人员经费系数_财力性转移支付2010年预算参考数" xfId="287"/>
    <cellStyle name="40% - Accent2" xfId="288"/>
    <cellStyle name="差_农林水和城市维护标准支出20080505－县区合计_县市旗测算-新科目（含人口规模效应）" xfId="289"/>
    <cellStyle name="标题 3 2" xfId="290"/>
    <cellStyle name="差_文体广播事业(按照总人口测算）—20080416_财力性转移支付2010年预算参考数" xfId="291"/>
    <cellStyle name="差_30云南" xfId="292"/>
    <cellStyle name="差_人员工资和公用经费3_财力性转移支付2010年预算参考数" xfId="293"/>
    <cellStyle name="常规 3 2 2" xfId="294"/>
    <cellStyle name="差_03昭通" xfId="295"/>
    <cellStyle name="差_行政公检法测算_不含人员经费系数_财力性转移支付2010年预算参考数" xfId="296"/>
    <cellStyle name="差_行政公检法测算_不含人员经费系数" xfId="297"/>
    <cellStyle name="40% - 强调文字颜色 6 2" xfId="298"/>
    <cellStyle name="常规 4_2008年横排表0721" xfId="299"/>
    <cellStyle name="差_县市旗测算20080508_不含人员经费系数" xfId="300"/>
    <cellStyle name="好_县市旗测算-新科目（20080627）_财力性转移支付2010年预算参考数" xfId="301"/>
    <cellStyle name="60% - 强调文字颜色 1 2" xfId="302"/>
    <cellStyle name="好_市辖区测算-新科目（20080626）_县市旗测算-新科目（含人口规模效应）_财力性转移支付2010年预算参考数" xfId="303"/>
    <cellStyle name="콤마 [0]_BOILER-CO1" xfId="304"/>
    <cellStyle name="好_2008年预计支出与2007年对比" xfId="305"/>
    <cellStyle name="强调 3" xfId="306"/>
    <cellStyle name="60% - Accent2" xfId="307"/>
    <cellStyle name="差_市辖区测算20080510_县市旗测算-新科目（含人口规模效应）_财力性转移支付2010年预算参考数" xfId="308"/>
    <cellStyle name="常规 2 2" xfId="309"/>
    <cellStyle name="Comma_1995" xfId="310"/>
    <cellStyle name="差_同德" xfId="311"/>
    <cellStyle name="差_1110洱源县" xfId="312"/>
    <cellStyle name="强调文字颜色 1 2" xfId="313"/>
    <cellStyle name="Explanatory Text" xfId="314"/>
    <cellStyle name="差_行政公检法测算_财力性转移支付2010年预算参考数" xfId="315"/>
    <cellStyle name="差_行政(燃修费)_县市旗测算-新科目（含人口规模效应）_财力性转移支付2010年预算参考数" xfId="316"/>
    <cellStyle name="常规 11_财力性转移支付2009年预算参考数" xfId="317"/>
    <cellStyle name="好_文体广播部门" xfId="318"/>
    <cellStyle name="콤마_BOILER-CO1" xfId="319"/>
    <cellStyle name="20% - 强调文字颜色 5 2" xfId="320"/>
    <cellStyle name="差_行政（人员）_县市旗测算-新科目（含人口规模效应）_财力性转移支付2010年预算参考数" xfId="321"/>
    <cellStyle name="常规_exceltmp1" xfId="322"/>
    <cellStyle name="표준_0N-HANDLING " xfId="323"/>
    <cellStyle name="好_缺口县区测算(按核定人数)" xfId="324"/>
    <cellStyle name="差_核定人数对比" xfId="325"/>
    <cellStyle name="好_2006年28四川_财力性转移支付2010年预算参考数" xfId="326"/>
    <cellStyle name="常规_2014-09-26-关于我市全口径预算编制情况的报告（附表）" xfId="327"/>
    <cellStyle name="差_文体广播部门" xfId="328"/>
    <cellStyle name="好_M01-2(州市补助收入)" xfId="329"/>
    <cellStyle name="差_县区合并测算20080423(按照各省比重）_县市旗测算-新科目（含人口规模效应）" xfId="330"/>
    <cellStyle name="千位分隔 2 3" xfId="331"/>
    <cellStyle name="好_05潍坊" xfId="332"/>
    <cellStyle name="强调文字颜色 5 2" xfId="333"/>
    <cellStyle name="好_分县成本差异系数_民生政策最低支出需求_财力性转移支付2010年预算参考数" xfId="334"/>
    <cellStyle name="Note" xfId="335"/>
    <cellStyle name="差_20河南_财力性转移支付2010年预算参考数" xfId="336"/>
    <cellStyle name="千位分隔 4 3" xfId="337"/>
    <cellStyle name="好_2007年一般预算支出剔除" xfId="338"/>
    <cellStyle name="差_2006年27重庆_财力性转移支付2010年预算参考数" xfId="339"/>
    <cellStyle name="Percent_laroux" xfId="340"/>
    <cellStyle name="常规 3 4" xfId="341"/>
    <cellStyle name="好_教育(按照总人口测算）—20080416" xfId="342"/>
    <cellStyle name="差_缺口县区测算(按核定人数)_财力性转移支付2010年预算参考数" xfId="343"/>
    <cellStyle name="Calc Currency (0)" xfId="344"/>
    <cellStyle name="好_缺口县区测算(按2007支出增长25%测算)" xfId="345"/>
    <cellStyle name="链接单元格 2" xfId="346"/>
    <cellStyle name="差_2008年预计支出与2007年对比" xfId="347"/>
    <cellStyle name="后继超级链接" xfId="348"/>
    <cellStyle name="好_缺口县区测算_财力性转移支付2010年预算参考数" xfId="349"/>
    <cellStyle name="差_其他部门(按照总人口测算）—20080416_县市旗测算-新科目（含人口规模效应）" xfId="350"/>
    <cellStyle name="好_教育(按照总人口测算）—20080416_民生政策最低支出需求_财力性转移支付2010年预算参考数" xfId="351"/>
    <cellStyle name="差_行政(燃修费)_民生政策最低支出需求_财力性转移支付2010年预算参考数" xfId="352"/>
    <cellStyle name="差_市辖区测算-新科目（20080626）_民生政策最低支出需求" xfId="353"/>
    <cellStyle name="千位分隔 5 2" xfId="354"/>
    <cellStyle name="差_第一部分：综合全" xfId="355"/>
    <cellStyle name="差_测算结果汇总" xfId="356"/>
    <cellStyle name="差_文体广播事业(按照总人口测算）—20080416" xfId="357"/>
    <cellStyle name="差_分县成本差异系数_财力性转移支付2010年预算参考数" xfId="358"/>
    <cellStyle name="差_市辖区测算20080510_财力性转移支付2010年预算参考数" xfId="359"/>
    <cellStyle name="差_分析缺口率" xfId="360"/>
    <cellStyle name="差_农林水和城市维护标准支出20080505－县区合计_县市旗测算-新科目（含人口规模效应）_财力性转移支付2010年预算参考数" xfId="361"/>
    <cellStyle name="好_文体广播事业(按照总人口测算）—20080416_民生政策最低支出需求_财力性转移支付2010年预算参考数" xfId="362"/>
    <cellStyle name="差_市辖区测算-新科目（20080626）_不含人员经费系数" xfId="363"/>
    <cellStyle name="差_报表" xfId="364"/>
    <cellStyle name="好_卫生(按照总人口测算）—20080416_民生政策最低支出需求_财力性转移支付2010年预算参考数" xfId="365"/>
    <cellStyle name="差_09黑龙江" xfId="366"/>
    <cellStyle name="数字" xfId="367"/>
    <cellStyle name="好_30云南_1_财力性转移支付2010年预算参考数" xfId="368"/>
    <cellStyle name="差_不含人员经费系数" xfId="369"/>
    <cellStyle name="好_卫生部门" xfId="370"/>
    <cellStyle name="未定义" xfId="371"/>
    <cellStyle name="통화 [0]_BOILER-CO1" xfId="372"/>
    <cellStyle name="差_其他部门(按照总人口测算）—20080416" xfId="373"/>
    <cellStyle name="好_市辖区测算20080510_不含人员经费系数_财力性转移支付2010年预算参考数" xfId="374"/>
    <cellStyle name="差_M01-2(州市补助收入)" xfId="375"/>
    <cellStyle name="好_09黑龙江_财力性转移支付2010年预算参考数" xfId="376"/>
    <cellStyle name="差_行政(燃修费)_不含人员经费系数" xfId="377"/>
    <cellStyle name="好_县市旗测算-新科目（20080627）_县市旗测算-新科目（含人口规模效应）" xfId="378"/>
    <cellStyle name="好_卫生(按照总人口测算）—20080416" xfId="379"/>
    <cellStyle name="好_县区合并测算20080421_县市旗测算-新科目（含人口规模效应）" xfId="380"/>
    <cellStyle name="差_教育(按照总人口测算）—20080416_财力性转移支付2010年预算参考数" xfId="381"/>
    <cellStyle name="差_其他部门(按照总人口测算）—20080416_县市旗测算-新科目（含人口规模效应）_财力性转移支付2010年预算参考数" xfId="382"/>
    <cellStyle name="好_县市旗测算-新科目（20080626）_民生政策最低支出需求" xfId="383"/>
    <cellStyle name="差_2006年30云南" xfId="384"/>
    <cellStyle name="20% - Accent6" xfId="385"/>
    <cellStyle name="差_Book1" xfId="386"/>
    <cellStyle name="Calculation" xfId="387"/>
    <cellStyle name="差_530623_2006年县级财政报表附表" xfId="388"/>
    <cellStyle name="好_2007年一般预算支出剔除_财力性转移支付2010年预算参考数" xfId="389"/>
    <cellStyle name="差_27重庆" xfId="390"/>
    <cellStyle name="no dec" xfId="391"/>
    <cellStyle name="差_成本差异系数（含人口规模）" xfId="392"/>
    <cellStyle name="好_县市旗测算20080508_财力性转移支付2010年预算参考数" xfId="393"/>
    <cellStyle name="常规 5 4" xfId="394"/>
    <cellStyle name="差_2006年27重庆" xfId="395"/>
    <cellStyle name="60% - 强调文字颜色 5 2" xfId="396"/>
    <cellStyle name="常规_046-2010年土地出让金、四项收费、新增地全年预计----------------" xfId="397"/>
    <cellStyle name="Accent4 - 40%" xfId="398"/>
    <cellStyle name="好_县市旗测算20080508_县市旗测算-新科目（含人口规模效应）_财力性转移支付2010年预算参考数" xfId="399"/>
    <cellStyle name="好_农林水和城市维护标准支出20080505－县区合计_县市旗测算-新科目（含人口规模效应）" xfId="400"/>
    <cellStyle name="Accent5 - 60%" xfId="401"/>
    <cellStyle name="差_2006年28四川_财力性转移支付2010年预算参考数" xfId="402"/>
    <cellStyle name="常规 12" xfId="403"/>
    <cellStyle name="差_28四川_财力性转移支付2010年预算参考数" xfId="404"/>
    <cellStyle name="差_检验表（调整后）" xfId="405"/>
    <cellStyle name="好_14安徽" xfId="406"/>
    <cellStyle name="好_县区合并测算20080423(按照各省比重）_财力性转移支付2010年预算参考数" xfId="407"/>
    <cellStyle name="差_云南 缺口县区测算(地方填报)_财力性转移支付2010年预算参考数" xfId="408"/>
    <cellStyle name="差_卫生部门_财力性转移支付2010年预算参考数" xfId="409"/>
    <cellStyle name="好_文体广播事业(按照总人口测算）—20080416" xfId="410"/>
    <cellStyle name="差_2016年科目0114" xfId="411"/>
    <cellStyle name="好_14安徽_财力性转移支付2010年预算参考数" xfId="412"/>
    <cellStyle name="差_28四川" xfId="413"/>
    <cellStyle name="差_2015年社会保险基金预算草案表样（报人大）" xfId="414"/>
    <cellStyle name="好_河南 缺口县区测算(地方填报)" xfId="415"/>
    <cellStyle name="好_缺口县区测算（11.13）_财力性转移支付2010年预算参考数" xfId="416"/>
    <cellStyle name="差_0605石屏县_财力性转移支付2010年预算参考数" xfId="417"/>
    <cellStyle name="差_2007一般预算支出口径剔除表_财力性转移支付2010年预算参考数" xfId="418"/>
    <cellStyle name="差_2007年一般预算支出剔除_财力性转移支付2010年预算参考数" xfId="419"/>
    <cellStyle name="好_县市旗测算-新科目（20080626）_县市旗测算-新科目（含人口规模效应）" xfId="420"/>
    <cellStyle name="差_河南 缺口县区测算(地方填报白)_财力性转移支付2010年预算参考数" xfId="421"/>
    <cellStyle name="好_市辖区测算-新科目（20080626）_民生政策最低支出需求" xfId="422"/>
    <cellStyle name="好_县区合并测算20080423(按照各省比重）_县市旗测算-新科目（含人口规模效应）" xfId="423"/>
    <cellStyle name="好_测算结果_财力性转移支付2010年预算参考数" xfId="424"/>
    <cellStyle name="好_2006年全省财力计算表（中央、决算）" xfId="425"/>
    <cellStyle name="差_总人口" xfId="426"/>
    <cellStyle name="差_农林水和城市维护标准支出20080505－县区合计_不含人员经费系数" xfId="427"/>
    <cellStyle name="差_山东省民生支出标准" xfId="428"/>
    <cellStyle name="常规 18" xfId="429"/>
    <cellStyle name="常规 23" xfId="430"/>
    <cellStyle name="差_分析缺口率_财力性转移支付2010年预算参考数" xfId="431"/>
    <cellStyle name="差_司法部2010年度中央部门决算（草案）报" xfId="432"/>
    <cellStyle name="差_全国友协2010年度中央部门决算（草案）" xfId="433"/>
    <cellStyle name="Normal - Style1" xfId="434"/>
    <cellStyle name="40% - Accent4" xfId="435"/>
    <cellStyle name="好_山东省民生支出标准" xfId="436"/>
    <cellStyle name="Header2" xfId="437"/>
    <cellStyle name="差_人员工资和公用经费3" xfId="438"/>
    <cellStyle name="Accent1_2006年33甘肃" xfId="439"/>
    <cellStyle name="好_农林水和城市维护标准支出20080505－县区合计_县市旗测算-新科目（含人口规模效应）_财力性转移支付2010年预算参考数" xfId="440"/>
    <cellStyle name="_ET_STYLE_NoName_00_" xfId="441"/>
    <cellStyle name="千位分隔 3 2" xfId="442"/>
    <cellStyle name="RowLevel_0" xfId="443"/>
    <cellStyle name="好_2008年一般预算支出预计" xfId="444"/>
    <cellStyle name="Norma,_laroux_4_营业在建 (2)_E21" xfId="445"/>
    <cellStyle name="差_文体广播事业(按照总人口测算）—20080416_县市旗测算-新科目（含人口规模效应）" xfId="446"/>
    <cellStyle name="好_县区合并测算20080421_不含人员经费系数_财力性转移支付2010年预算参考数" xfId="447"/>
    <cellStyle name="差_人员工资和公用经费_财力性转移支付2010年预算参考数" xfId="448"/>
    <cellStyle name="差_市辖区测算20080510_县市旗测算-新科目（含人口规模效应）" xfId="449"/>
    <cellStyle name="千位分隔 4 2" xfId="450"/>
    <cellStyle name="好_核定人数对比_财力性转移支付2010年预算参考数" xfId="451"/>
    <cellStyle name="常规_（修改后）新科目人代会报表---印刷稿5.8 2 2" xfId="452"/>
    <cellStyle name="Accent2 - 20%" xfId="453"/>
    <cellStyle name="60% - Accent5" xfId="454"/>
    <cellStyle name="强调文字颜色 4 2" xfId="455"/>
    <cellStyle name="差_教育(按照总人口测算）—20080416_民生政策最低支出需求" xfId="456"/>
    <cellStyle name="好_文体广播事业(按照总人口测算）—20080416_不含人员经费系数" xfId="457"/>
    <cellStyle name="好_1110洱源县" xfId="458"/>
    <cellStyle name="差_33甘肃" xfId="459"/>
    <cellStyle name="千位分隔 4" xfId="460"/>
    <cellStyle name="差_2007年收支情况及2008年收支预计表(汇总表)" xfId="461"/>
    <cellStyle name="好_县市旗测算-新科目（20080626）_县市旗测算-新科目（含人口规模效应）_财力性转移支付2010年预算参考数" xfId="462"/>
    <cellStyle name="差_县区合并测算20080421_县市旗测算-新科目（含人口规模效应）" xfId="463"/>
    <cellStyle name="差_2008计算资料（8月5）" xfId="464"/>
    <cellStyle name="常规 14" xfId="465"/>
    <cellStyle name="好_安徽 缺口县区测算(地方填报)1" xfId="466"/>
    <cellStyle name="差_县市旗测算20080508_不含人员经费系数_财力性转移支付2010年预算参考数" xfId="467"/>
    <cellStyle name="差_危改资金测算" xfId="468"/>
    <cellStyle name="好_市辖区测算20080510_县市旗测算-新科目（含人口规模效应）" xfId="469"/>
    <cellStyle name="好_同德" xfId="470"/>
    <cellStyle name="差_11大理_财力性转移支付2010年预算参考数" xfId="471"/>
    <cellStyle name="千位分隔 5" xfId="472"/>
    <cellStyle name="差_09黑龙江_财力性转移支付2010年预算参考数" xfId="473"/>
    <cellStyle name="Linked Cell" xfId="474"/>
    <cellStyle name="归盒啦_95" xfId="475"/>
    <cellStyle name="检查单元格 2" xfId="476"/>
    <cellStyle name="常规 3" xfId="477"/>
    <cellStyle name="好_其他部门(按照总人口测算）—20080416_县市旗测算-新科目（含人口规模效应）" xfId="478"/>
    <cellStyle name="20% - 强调文字颜色 4 2" xfId="479"/>
    <cellStyle name="差_财政供养人员_财力性转移支付2010年预算参考数" xfId="480"/>
    <cellStyle name="差_其他部门(按照总人口测算）—20080416_民生政策最低支出需求_财力性转移支付2010年预算参考数" xfId="481"/>
    <cellStyle name="好_财政供养人员" xfId="482"/>
    <cellStyle name="好_人员工资和公用经费2_财力性转移支付2010年预算参考数" xfId="483"/>
    <cellStyle name="千位分隔 3 2 2" xfId="484"/>
    <cellStyle name="差_34青海_1_财力性转移支付2010年预算参考数" xfId="485"/>
    <cellStyle name="差_县区合并测算20080423(按照各省比重）" xfId="486"/>
    <cellStyle name="Accent2" xfId="487"/>
    <cellStyle name="差_2006年水利统计指标统计表" xfId="488"/>
    <cellStyle name="千位分隔 11" xfId="489"/>
    <cellStyle name="差_自行调整差异系数顺序" xfId="490"/>
    <cellStyle name="20% - Accent4" xfId="491"/>
    <cellStyle name="40% - 强调文字颜色 5 2" xfId="492"/>
    <cellStyle name="差_530629_2006年县级财政报表附表" xfId="493"/>
    <cellStyle name="差_行政公检法测算_县市旗测算-新科目（含人口规模效应）_财力性转移支付2010年预算参考数" xfId="494"/>
    <cellStyle name="好_市辖区测算-新科目（20080626）_不含人员经费系数_财力性转移支付2010年预算参考数" xfId="495"/>
    <cellStyle name="千位分隔 3" xfId="496"/>
    <cellStyle name="标题 4 2" xfId="497"/>
    <cellStyle name="差_2006年33甘肃" xfId="498"/>
    <cellStyle name="差_行政(燃修费)" xfId="499"/>
    <cellStyle name="好_行政（人员）_县市旗测算-新科目（含人口规模效应）" xfId="500"/>
    <cellStyle name="差_市辖区测算-新科目（20080626）_不含人员经费系数_财力性转移支付2010年预算参考数" xfId="501"/>
    <cellStyle name="好_2008年支出调整" xfId="502"/>
    <cellStyle name="Accent1 - 60%" xfId="503"/>
    <cellStyle name="差_县市旗测算20080508_民生政策最低支出需求" xfId="504"/>
    <cellStyle name="好_卫生(按照总人口测算）—20080416_不含人员经费系数" xfId="505"/>
    <cellStyle name="好_县区合并测算20080423(按照各省比重）" xfId="506"/>
    <cellStyle name="40% - Accent3" xfId="507"/>
    <cellStyle name="常规 24" xfId="508"/>
    <cellStyle name="常规 19" xfId="509"/>
    <cellStyle name="差_附表_财力性转移支付2010年预算参考数" xfId="510"/>
    <cellStyle name="常规_2016年科目0114" xfId="511"/>
    <cellStyle name="好_人员工资和公用经费2" xfId="512"/>
    <cellStyle name="差_34青海_1" xfId="513"/>
    <cellStyle name="差_县市旗测算-新科目（20080627）_县市旗测算-新科目（含人口规模效应）" xfId="514"/>
    <cellStyle name="20% - 强调文字颜色 1 2" xfId="515"/>
    <cellStyle name="差_县区合并测算20080421_民生政策最低支出需求" xfId="516"/>
    <cellStyle name="百分比 2 2" xfId="517"/>
    <cellStyle name="差_0605石屏县" xfId="518"/>
    <cellStyle name="差_其他部门(按照总人口测算）—20080416_财力性转移支付2010年预算参考数" xfId="519"/>
    <cellStyle name="好_缺口县区测算（11.13）" xfId="520"/>
    <cellStyle name="好_2006年22湖南" xfId="521"/>
    <cellStyle name="常规_格式--2015人代会附表-屈开开提供--2015.01.10 2" xfId="522"/>
    <cellStyle name="注释 2" xfId="523"/>
    <cellStyle name="好_2006年27重庆" xfId="524"/>
    <cellStyle name="强调 1" xfId="525"/>
    <cellStyle name="差_2007年一般预算支出剔除" xfId="526"/>
    <cellStyle name="好_2008年全省汇总收支计算表" xfId="527"/>
    <cellStyle name="好_总人口_财力性转移支付2010年预算参考数" xfId="528"/>
    <cellStyle name="常规 4" xfId="529"/>
    <cellStyle name="差_缺口县区测算(按2007支出增长25%测算)" xfId="530"/>
    <cellStyle name="好_00省级(打印)" xfId="531"/>
    <cellStyle name="差_14安徽_财力性转移支付2010年预算参考数" xfId="532"/>
    <cellStyle name="好_总人口" xfId="533"/>
    <cellStyle name="差_云南省2008年转移支付测算——州市本级考核部分及政策性测算_财力性转移支付2010年预算参考数" xfId="534"/>
    <cellStyle name="好_县市旗测算20080508_民生政策最低支出需求_财力性转移支付2010年预算参考数" xfId="535"/>
    <cellStyle name="千位分隔 2 2 2" xfId="536"/>
    <cellStyle name="40% - 强调文字颜色 2 2" xfId="537"/>
    <cellStyle name="好_27重庆" xfId="538"/>
    <cellStyle name="差_1110洱源县_财力性转移支付2010年预算参考数" xfId="539"/>
    <cellStyle name="好_平邑" xfId="540"/>
    <cellStyle name="差_行政公检法测算" xfId="541"/>
    <cellStyle name="标题 2 2" xfId="542"/>
    <cellStyle name="Grey" xfId="543"/>
    <cellStyle name="千位分隔[0] 2 2" xfId="544"/>
    <cellStyle name="差_农林水和城市维护标准支出20080505－县区合计_民生政策最低支出需求_财力性转移支付2010年预算参考数" xfId="545"/>
    <cellStyle name="差_人员工资和公用经费2_财力性转移支付2010年预算参考数" xfId="546"/>
    <cellStyle name="强调文字颜色 3 2" xfId="547"/>
    <cellStyle name="60% - Accent6" xfId="548"/>
    <cellStyle name="好_检验表" xfId="549"/>
    <cellStyle name="好_核定人数下发表" xfId="550"/>
    <cellStyle name="comma zerodec" xfId="551"/>
    <cellStyle name="통화_BOILER-CO1" xfId="552"/>
    <cellStyle name="差_缺口县区测算(按核定人数)" xfId="553"/>
    <cellStyle name="差_行政（人员）_财力性转移支付2010年预算参考数" xfId="554"/>
    <cellStyle name="常规 2_004-2010年增消两税返还情况表" xfId="555"/>
    <cellStyle name="霓付 [0]_ +Foil &amp; -FOIL &amp; PAPER" xfId="556"/>
    <cellStyle name="好_成本差异系数_财力性转移支付2010年预算参考数" xfId="557"/>
    <cellStyle name="好_县区合并测算20080423(按照各省比重）_不含人员经费系数" xfId="558"/>
    <cellStyle name="20% - Accent1" xfId="559"/>
    <cellStyle name="Accent1 - 20%" xfId="560"/>
    <cellStyle name="表标题" xfId="561"/>
    <cellStyle name="好_卫生(按照总人口测算）—20080416_民生政策最低支出需求" xfId="562"/>
    <cellStyle name="20% - Accent3" xfId="563"/>
    <cellStyle name="好_行政公检法测算_县市旗测算-新科目（含人口规模效应）_财力性转移支付2010年预算参考数" xfId="564"/>
    <cellStyle name="差_县市旗测算-新科目（20080626）_财力性转移支付2010年预算参考数" xfId="565"/>
    <cellStyle name="好_青海 缺口县区测算(地方填报)" xfId="566"/>
    <cellStyle name="常规_2015年社会保险基金预算草案表样（报人大）" xfId="567"/>
    <cellStyle name="20% - 强调文字颜色 6 2" xfId="568"/>
    <cellStyle name="Bad" xfId="569"/>
    <cellStyle name="好_县区合并测算20080423(按照各省比重）_不含人员经费系数_财力性转移支付2010年预算参考数" xfId="570"/>
    <cellStyle name="好_市辖区测算20080510_财力性转移支付2010年预算参考数" xfId="571"/>
    <cellStyle name="差_07临沂" xfId="572"/>
    <cellStyle name="好_县区合并测算20080421_不含人员经费系数" xfId="573"/>
    <cellStyle name="常规 3 3" xfId="574"/>
    <cellStyle name="Accent6 - 40%" xfId="575"/>
    <cellStyle name="好_县区合并测算20080421_财力性转移支付2010年预算参考数" xfId="576"/>
    <cellStyle name="好_文体广播事业(按照总人口测算）—20080416_县市旗测算-新科目（含人口规模效应）_财力性转移支付2010年预算参考数" xfId="577"/>
    <cellStyle name="常规 7" xfId="578"/>
    <cellStyle name="Header1" xfId="579"/>
    <cellStyle name="千位分隔 13" xfId="580"/>
    <cellStyle name="差_社保处下达区县2015年指标（第二批）" xfId="581"/>
    <cellStyle name="好_县区合并测算20080423(按照各省比重）_民生政策最低支出需求_财力性转移支付2010年预算参考数" xfId="582"/>
    <cellStyle name="差_县市旗测算-新科目（20080626）_县市旗测算-新科目（含人口规模效应）_财力性转移支付2010年预算参考数" xfId="583"/>
    <cellStyle name="百分比 3" xfId="584"/>
    <cellStyle name="差_行政（人员）_不含人员经费系数" xfId="585"/>
    <cellStyle name="好_1110洱源县_财力性转移支付2010年预算参考数" xfId="586"/>
    <cellStyle name="好_文体广播事业(按照总人口测算）—20080416_不含人员经费系数_财力性转移支付2010年预算参考数" xfId="587"/>
    <cellStyle name="Title" xfId="588"/>
    <cellStyle name="Heading 1" xfId="589"/>
    <cellStyle name="好_分县成本差异系数_民生政策最低支出需求" xfId="590"/>
    <cellStyle name="好_县区合并测算20080421_县市旗测算-新科目（含人口规模效应）_财力性转移支付2010年预算参考数" xfId="591"/>
    <cellStyle name="差_卫生(按照总人口测算）—20080416" xfId="592"/>
    <cellStyle name="好_22湖南" xfId="593"/>
    <cellStyle name="好_县市旗测算20080508_民生政策最低支出需求" xfId="594"/>
    <cellStyle name="常规 2 3" xfId="595"/>
    <cellStyle name="差_同德_财力性转移支付2010年预算参考数" xfId="596"/>
    <cellStyle name="40% - 强调文字颜色 3 2" xfId="597"/>
    <cellStyle name="差_行政(燃修费)_财力性转移支付2010年预算参考数" xfId="598"/>
    <cellStyle name="好_县市旗测算-新科目（20080626）" xfId="599"/>
    <cellStyle name="差_青海 缺口县区测算(地方填报)_财力性转移支付2010年预算参考数" xfId="600"/>
    <cellStyle name="好_县市旗测算-新科目（20080626）_不含人员经费系数" xfId="601"/>
    <cellStyle name="好_卫生(按照总人口测算）—20080416_财力性转移支付2010年预算参考数" xfId="602"/>
    <cellStyle name="好_县市旗测算-新科目（20080626）_民生政策最低支出需求_财力性转移支付2010年预算参考数" xfId="603"/>
    <cellStyle name="好_分县成本差异系数_不含人员经费系数_财力性转移支付2010年预算参考数" xfId="604"/>
    <cellStyle name="好_28四川" xfId="605"/>
    <cellStyle name="好_2008年支出调整_财力性转移支付2010年预算参考数" xfId="606"/>
    <cellStyle name="差_卫生部门" xfId="607"/>
    <cellStyle name="差_宝坻区" xfId="608"/>
    <cellStyle name="好_市辖区测算20080510" xfId="609"/>
    <cellStyle name="常规 3 2" xfId="610"/>
    <cellStyle name="好_危改资金测算" xfId="611"/>
    <cellStyle name="好_12滨州" xfId="612"/>
    <cellStyle name="差_卫生(按照总人口测算）—20080416_财力性转移支付2010年预算参考数" xfId="613"/>
    <cellStyle name="好_缺口县区测算(按核定人数)_财力性转移支付2010年预算参考数" xfId="614"/>
    <cellStyle name="钎霖_4岿角利" xfId="615"/>
    <cellStyle name="好_司法部2010年度中央部门决算（草案）报" xfId="616"/>
    <cellStyle name="好_09黑龙江" xfId="617"/>
    <cellStyle name="差_2008年全省汇总收支计算表" xfId="618"/>
    <cellStyle name="好_全国友协2010年度中央部门决算（草案）" xfId="619"/>
    <cellStyle name="输入 2" xfId="620"/>
    <cellStyle name="差_5334_2006年迪庆县级财政报表附表" xfId="621"/>
    <cellStyle name="差_分县成本差异系数_民生政策最低支出需求" xfId="622"/>
    <cellStyle name="差_市辖区测算20080510_民生政策最低支出需求" xfId="623"/>
    <cellStyle name="20% - Accent2" xfId="624"/>
    <cellStyle name="Accent1 - 40%" xfId="625"/>
    <cellStyle name="差_市辖区测算-新科目（20080626）_民生政策最低支出需求_财力性转移支付2010年预算参考数" xfId="626"/>
    <cellStyle name="Heading 2" xfId="627"/>
    <cellStyle name="20% - 强调文字颜色 3 2" xfId="628"/>
    <cellStyle name="好_34青海_财力性转移支付2010年预算参考数" xfId="629"/>
    <cellStyle name="差_11大理" xfId="630"/>
    <cellStyle name="Neutral" xfId="631"/>
    <cellStyle name="60% - 强调文字颜色 4 2" xfId="632"/>
    <cellStyle name="样式 1" xfId="633"/>
    <cellStyle name="常规_（20091202）人代会附表-表样 2 2 2" xfId="634"/>
    <cellStyle name="好_核定人数对比" xfId="635"/>
    <cellStyle name="警告文本 2" xfId="636"/>
    <cellStyle name="40% - Accent5" xfId="637"/>
    <cellStyle name="好_2006年水利统计指标统计表_财力性转移支付2010年预算参考数" xfId="638"/>
    <cellStyle name="差_河南 缺口县区测算(地方填报)" xfId="639"/>
    <cellStyle name="Accent3 - 60%" xfId="640"/>
    <cellStyle name="差_县市旗测算-新科目（20080627）" xfId="641"/>
    <cellStyle name="好_自行调整差异系数顺序" xfId="642"/>
    <cellStyle name="差_Book2_财力性转移支付2010年预算参考数" xfId="643"/>
    <cellStyle name="好_文体广播事业(按照总人口测算）—20080416_县市旗测算-新科目（含人口规模效应）" xfId="644"/>
    <cellStyle name="好_云南 缺口县区测算(地方填报)_财力性转移支付2010年预算参考数" xfId="645"/>
    <cellStyle name="Total" xfId="646"/>
    <cellStyle name="好_农林水和城市维护标准支出20080505－县区合计_不含人员经费系数" xfId="647"/>
    <cellStyle name="好_附表" xfId="648"/>
    <cellStyle name="好_山东省民生支出标准_财力性转移支付2010年预算参考数" xfId="649"/>
    <cellStyle name="好_11大理_财力性转移支付2010年预算参考数" xfId="650"/>
    <cellStyle name="20% - Accent5" xfId="651"/>
    <cellStyle name="好_教育(按照总人口测算）—20080416_县市旗测算-新科目（含人口规模效应）" xfId="652"/>
    <cellStyle name="标题 1 2" xfId="653"/>
    <cellStyle name="差_检验表" xfId="654"/>
    <cellStyle name="差_县市旗测算-新科目（20080626）" xfId="655"/>
    <cellStyle name="差_云南省2008年转移支付测算——州市本级考核部分及政策性测算" xfId="656"/>
    <cellStyle name="差_14安徽" xfId="657"/>
    <cellStyle name="差_缺口县区测算(按2007支出增长25%测算)_财力性转移支付2010年预算参考数" xfId="658"/>
    <cellStyle name="差_县市旗测算-新科目（20080626）_不含人员经费系数_财力性转移支付2010年预算参考数" xfId="659"/>
    <cellStyle name="好_0605石屏县" xfId="660"/>
    <cellStyle name="差_卫生(按照总人口测算）—20080416_民生政策最低支出需求" xfId="661"/>
    <cellStyle name="HEADING1" xfId="662"/>
    <cellStyle name="差_缺口县区测算（11.13）_财力性转移支付2010年预算参考数" xfId="663"/>
    <cellStyle name="差_文体广播事业(按照总人口测算）—20080416_不含人员经费系数" xfId="664"/>
    <cellStyle name="好_Book2" xfId="665"/>
    <cellStyle name="强调文字颜色 6 2" xfId="666"/>
    <cellStyle name="常规 7 2" xfId="667"/>
    <cellStyle name="60% - 强调文字颜色 6 2" xfId="668"/>
    <cellStyle name="差_27重庆_财力性转移支付2010年预算参考数" xfId="669"/>
    <cellStyle name="好_农林水和城市维护标准支出20080505－县区合计" xfId="670"/>
    <cellStyle name="差_行政(燃修费)_县市旗测算-新科目（含人口规模效应）" xfId="671"/>
    <cellStyle name="差_市辖区测算20080510_不含人员经费系数_财力性转移支付2010年预算参考数" xfId="672"/>
    <cellStyle name="差_分县成本差异系数_不含人员经费系数_财力性转移支付2010年预算参考数" xfId="673"/>
    <cellStyle name="千位分隔 3 3" xfId="674"/>
    <cellStyle name="Accent5 - 20%" xfId="675"/>
    <cellStyle name="好_文体广播事业(按照总人口测算）—20080416_民生政策最低支出需求" xfId="676"/>
    <cellStyle name="常规_（修改后）新科目人代会报表---印刷稿5.8" xfId="677"/>
    <cellStyle name="差_县区合并测算20080421_财力性转移支付2010年预算参考数" xfId="678"/>
    <cellStyle name="差_汇总表4_财力性转移支付2010年预算参考数" xfId="679"/>
    <cellStyle name="烹拳_ +Foil &amp; -FOIL &amp; PAPER" xfId="680"/>
    <cellStyle name="差_市辖区测算20080510_不含人员经费系数" xfId="681"/>
    <cellStyle name="差_分县成本差异系数_不含人员经费系数" xfId="682"/>
    <cellStyle name="好_县市旗测算-新科目（20080627）_不含人员经费系数" xfId="683"/>
    <cellStyle name="千位分隔 7" xfId="684"/>
    <cellStyle name="差_云南 缺口县区测算(地方填报)" xfId="685"/>
    <cellStyle name="差_汇总表_财力性转移支付2010年预算参考数" xfId="686"/>
    <cellStyle name="差_县市旗测算-新科目（20080627）_不含人员经费系数" xfId="687"/>
    <cellStyle name="好_1" xfId="688"/>
    <cellStyle name="好_农林水和城市维护标准支出20080505－县区合计_不含人员经费系数_财力性转移支付2010年预算参考数" xfId="689"/>
    <cellStyle name="好_附表_财力性转移支付2010年预算参考数" xfId="690"/>
    <cellStyle name="差_县市旗测算-新科目（20080626）_县市旗测算-新科目（含人口规模效应）" xfId="691"/>
    <cellStyle name="差_汇总表" xfId="692"/>
    <cellStyle name="好_县区合并测算20080423(按照各省比重）_县市旗测算-新科目（含人口规模效应）_财力性转移支付2010年预算参考数" xfId="693"/>
    <cellStyle name="差_农林水和城市维护标准支出20080505－县区合计_民生政策最低支出需求" xfId="694"/>
    <cellStyle name="差_卫生(按照总人口测算）—20080416_县市旗测算-新科目（含人口规模效应）_财力性转移支付2010年预算参考数" xfId="695"/>
    <cellStyle name="差_人员工资和公用经费2" xfId="696"/>
    <cellStyle name="差_危改资金测算_财力性转移支付2010年预算参考数" xfId="697"/>
    <cellStyle name="差_缺口县区测算（11.13）" xfId="698"/>
    <cellStyle name="差_河南 缺口县区测算(地方填报)_财力性转移支付2010年预算参考数" xfId="699"/>
    <cellStyle name="差_2006年34青海" xfId="700"/>
    <cellStyle name="差_其他部门(按照总人口测算）—20080416_不含人员经费系数" xfId="701"/>
    <cellStyle name="好_34青海" xfId="702"/>
    <cellStyle name="差_30云南_1_财力性转移支付2010年预算参考数" xfId="703"/>
    <cellStyle name="差_教育(按照总人口测算）—20080416_县市旗测算-新科目（含人口规模效应）" xfId="704"/>
    <cellStyle name="差_卫生(按照总人口测算）—20080416_县市旗测算-新科目（含人口规模效应）" xfId="705"/>
    <cellStyle name="差_县市旗测算20080508_县市旗测算-新科目（含人口规模效应）_财力性转移支付2010年预算参考数" xfId="706"/>
    <cellStyle name="Accent3_2006年33甘肃" xfId="707"/>
    <cellStyle name="好_20河南_财力性转移支付2010年预算参考数" xfId="708"/>
    <cellStyle name="好_市辖区测算-新科目（20080626）_不含人员经费系数" xfId="709"/>
    <cellStyle name="差_教育(按照总人口测算）—20080416_民生政策最低支出需求_财力性转移支付2010年预算参考数" xfId="710"/>
    <cellStyle name="分级显示行_1_13区汇总" xfId="711"/>
    <cellStyle name="差_汇总-县级财政报表附表" xfId="712"/>
    <cellStyle name="好_其他部门(按照总人口测算）—20080416_民生政策最低支出需求" xfId="713"/>
    <cellStyle name="差_核定人数对比_财力性转移支付2010年预算参考数" xfId="714"/>
    <cellStyle name="差_县区合并测算20080421" xfId="715"/>
    <cellStyle name="差_汇总表4" xfId="716"/>
    <cellStyle name="差_总人口_财力性转移支付2010年预算参考数" xfId="717"/>
    <cellStyle name="差_农林水和城市维护标准支出20080505－县区合计_不含人员经费系数_财力性转移支付2010年预算参考数" xfId="718"/>
    <cellStyle name="差_山东省民生支出标准_财力性转移支付2010年预算参考数" xfId="719"/>
    <cellStyle name="后继超链接" xfId="720"/>
    <cellStyle name="差_缺口县区测算_财力性转移支付2010年预算参考数" xfId="721"/>
    <cellStyle name="差_行政（人员）_民生政策最低支出需求_财力性转移支付2010年预算参考数" xfId="722"/>
    <cellStyle name="差_丽江汇总" xfId="723"/>
    <cellStyle name="差_行政（人员）" xfId="724"/>
    <cellStyle name="强调文字颜色 2 2" xfId="725"/>
    <cellStyle name="差_文体广播事业(按照总人口测算）—20080416_民生政策最低支出需求" xfId="726"/>
    <cellStyle name="常规_格式--2015人代会附表-屈开开提供--2015.01.10" xfId="727"/>
    <cellStyle name="差_一般预算支出口径剔除表_财力性转移支付2010年预算参考数" xfId="728"/>
    <cellStyle name="Currency1" xfId="729"/>
    <cellStyle name="差_出版署2010年度中央部门决算草案" xfId="730"/>
    <cellStyle name="差_00省级(打印)" xfId="731"/>
    <cellStyle name="差_成本差异系数（含人口规模）_财力性转移支付2010年预算参考数" xfId="732"/>
    <cellStyle name="差_县市旗测算20080508_县市旗测算-新科目（含人口规模效应）" xfId="733"/>
    <cellStyle name="差_附表" xfId="734"/>
    <cellStyle name="差_行政公检法测算_民生政策最低支出需求_财力性转移支付2010年预算参考数" xfId="735"/>
    <cellStyle name="差_2" xfId="736"/>
    <cellStyle name="差_行政（人员）_不含人员经费系数_财力性转移支付2010年预算参考数" xfId="737"/>
    <cellStyle name="Fixed" xfId="738"/>
    <cellStyle name="Accent2_2006年33甘肃" xfId="739"/>
    <cellStyle name="解释性文本 2" xfId="740"/>
    <cellStyle name="好_县区合并测算20080421" xfId="741"/>
    <cellStyle name="60% - Accent3" xfId="742"/>
    <cellStyle name="差_2008年支出调整_财力性转移支付2010年预算参考数" xfId="743"/>
    <cellStyle name="差_成本差异系数" xfId="744"/>
    <cellStyle name="Accent4" xfId="745"/>
    <cellStyle name="差_县区合并测算20080421_不含人员经费系数" xfId="746"/>
    <cellStyle name="差_县市旗测算-新科目（20080627）_财力性转移支付2010年预算参考数" xfId="747"/>
    <cellStyle name="好_自行调整差异系数顺序_财力性转移支付2010年预算参考数" xfId="748"/>
    <cellStyle name="40% - Accent1" xfId="749"/>
    <cellStyle name="差_缺口县区测算(财政部标准)_财力性转移支付2010年预算参考数" xfId="750"/>
    <cellStyle name="差_县区合并测算20080421_不含人员经费系数_财力性转移支付2010年预算参考数" xfId="751"/>
    <cellStyle name="好_财政供养人员_财力性转移支付2010年预算参考数" xfId="752"/>
    <cellStyle name="好_2007一般预算支出口径剔除表_财力性转移支付2010年预算参考数" xfId="753"/>
    <cellStyle name="差_教育(按照总人口测算）—20080416" xfId="754"/>
    <cellStyle name="差_城建部门" xfId="755"/>
    <cellStyle name="差_农林水和城市维护标准支出20080505－县区合计" xfId="756"/>
    <cellStyle name="差_县区合并测算20080421_县市旗测算-新科目（含人口规模效应）_财力性转移支付2010年预算参考数" xfId="757"/>
    <cellStyle name="60% - Accent4" xfId="758"/>
    <cellStyle name="好_11大理" xfId="759"/>
    <cellStyle name="差_县区合并测算20080423(按照各省比重）_县市旗测算-新科目（含人口规模效应）_财力性转移支付2010年预算参考数" xfId="760"/>
    <cellStyle name="Accent5" xfId="761"/>
    <cellStyle name="好_教育(按照总人口测算）—20080416_财力性转移支付2010年预算参考数" xfId="762"/>
    <cellStyle name="常规 2" xfId="763"/>
    <cellStyle name="常规_（20091202）人代会附表-表样" xfId="764"/>
    <cellStyle name="差_民生政策最低支出需求_财力性转移支付2010年预算参考数" xfId="765"/>
    <cellStyle name="Accent6" xfId="766"/>
    <cellStyle name="Accent6 - 20%" xfId="767"/>
    <cellStyle name="差_市辖区测算20080510_民生政策最低支出需求_财力性转移支付2010年预算参考数" xfId="768"/>
    <cellStyle name="差_分县成本差异系数_民生政策最低支出需求_财力性转移支付2010年预算参考数" xfId="769"/>
    <cellStyle name="差_22湖南" xfId="770"/>
    <cellStyle name="好_530623_2006年县级财政报表附表" xfId="771"/>
    <cellStyle name="常规 11" xfId="772"/>
    <cellStyle name="差_财政供养人员" xfId="773"/>
    <cellStyle name="差_其他部门(按照总人口测算）—20080416_民生政策最低支出需求" xfId="774"/>
    <cellStyle name="差_20河南" xfId="775"/>
    <cellStyle name="差_2008年全省汇总收支计算表_财力性转移支付2010年预算参考数" xfId="776"/>
    <cellStyle name="好_1_财力性转移支付2010年预算参考数" xfId="777"/>
    <cellStyle name="Accent1" xfId="778"/>
    <cellStyle name="差_2006年22湖南_财力性转移支付2010年预算参考数" xfId="779"/>
    <cellStyle name="千位分隔 8" xfId="780"/>
    <cellStyle name="Dollar (zero dec)" xfId="781"/>
    <cellStyle name="好_行政公检法测算_不含人员经费系数" xfId="782"/>
    <cellStyle name="差_县区合并测算20080423(按照各省比重）_不含人员经费系数_财力性转移支付2010年预算参考数" xfId="783"/>
    <cellStyle name="千位分隔 6" xfId="784"/>
    <cellStyle name="好_成本差异系数（含人口规模）_财力性转移支付2010年预算参考数" xfId="785"/>
    <cellStyle name="常规 10" xfId="786"/>
    <cellStyle name="Good" xfId="787"/>
    <cellStyle name="好_县市旗测算-新科目（20080626）_财力性转移支付2010年预算参考数" xfId="788"/>
    <cellStyle name="Comma [0]" xfId="789"/>
    <cellStyle name="好_县市旗测算20080508" xfId="790"/>
    <cellStyle name="好_34青海_1" xfId="791"/>
    <cellStyle name="好_其他部门(按照总人口测算）—20080416_不含人员经费系数" xfId="792"/>
    <cellStyle name="好_2007一般预算支出口径剔除表" xfId="793"/>
    <cellStyle name="好_33甘肃" xfId="794"/>
    <cellStyle name="Heading 4" xfId="795"/>
    <cellStyle name="好_数据--基础数据--预算组--2015年人代会预算部分--2015.01.20--人代会前第6稿--按姚局意见改--调市级项级明细_政府预算公开模板" xfId="796"/>
    <cellStyle name="Input [yellow]" xfId="797"/>
    <cellStyle name="差_2006年22湖南" xfId="798"/>
    <cellStyle name="差_数据--基础数据--预算组--2015年人代会预算部分--2015.01.20--人代会前第6稿--按姚局意见改--调市级项级明细" xfId="799"/>
    <cellStyle name="差_2008年支出核定" xfId="800"/>
    <cellStyle name="?鹎%U龡&amp;H齲_x0001_C铣_x0014__x0007__x0001__x0001_" xfId="801"/>
    <cellStyle name="好_农林水和城市维护标准支出20080505－县区合计_民生政策最低支出需求" xfId="802"/>
    <cellStyle name="好_530629_2006年县级财政报表附表" xfId="803"/>
    <cellStyle name="差_1" xfId="804"/>
    <cellStyle name="差_1_财力性转移支付2010年预算参考数" xfId="805"/>
    <cellStyle name="好_不含人员经费系数" xfId="806"/>
    <cellStyle name="Output" xfId="807"/>
    <cellStyle name="普通_ 白土" xfId="808"/>
    <cellStyle name="Warning Text" xfId="809"/>
    <cellStyle name="差_12滨州" xfId="810"/>
    <cellStyle name="好_2006年33甘肃" xfId="811"/>
    <cellStyle name="霓付_ +Foil &amp; -FOIL &amp; PAPER" xfId="812"/>
    <cellStyle name="差_核定人数下发表_财力性转移支付2010年预算参考数" xfId="813"/>
    <cellStyle name="20% - 强调文字颜色 2 2" xfId="814"/>
    <cellStyle name="常规_十四届人大四次会议附表（2006-03-14）打印稿" xfId="815"/>
    <cellStyle name="差_县区合并测算20080423(按照各省比重）_民生政策最低支出需求_财力性转移支付2010年预算参考数" xfId="816"/>
    <cellStyle name="超级链接" xfId="817"/>
    <cellStyle name="好_县市旗测算-新科目（20080627）_民生政策最低支出需求_财力性转移支付2010年预算参考数" xfId="818"/>
    <cellStyle name="差_县市旗测算-新科目（20080626）_民生政策最低支出需求" xfId="819"/>
    <cellStyle name="千位分隔_20151228 2016预算草案中转移支付部分 崔填执行(1)" xfId="820"/>
    <cellStyle name="常规 51" xfId="821"/>
    <cellStyle name="差_2007年收支情况及2008年收支预计表(汇总表)_财力性转移支付2010年预算参考数" xfId="822"/>
    <cellStyle name="差_文体广播事业(按照总人口测算）—20080416_县市旗测算-新科目（含人口规模效应）_财力性转移支付2010年预算参考数" xfId="823"/>
    <cellStyle name="差_县市旗测算-新科目（20080627）_县市旗测算-新科目（含人口规模效应）_财力性转移支付2010年预算参考数" xfId="824"/>
    <cellStyle name="差_县区合并测算20080421_民生政策最低支出需求_财力性转移支付2010年预算参考数" xfId="825"/>
    <cellStyle name="千位分隔[0] 4" xfId="826"/>
    <cellStyle name="差_县区合并测算20080423(按照各省比重）_财力性转移支付2010年预算参考数" xfId="827"/>
    <cellStyle name="常规 27" xfId="828"/>
    <cellStyle name="差_县区合并测算20080423(按照各省比重）_民生政策最低支出需求" xfId="829"/>
    <cellStyle name="差_县市旗测算20080508" xfId="830"/>
    <cellStyle name="差_县市旗测算20080508_财力性转移支付2010年预算参考数" xfId="831"/>
    <cellStyle name="好_0502通海县" xfId="832"/>
    <cellStyle name="差_县市旗测算20080508_民生政策最低支出需求_财力性转移支付2010年预算参考数" xfId="833"/>
    <cellStyle name="Accent6_2006年33甘肃" xfId="834"/>
    <cellStyle name="好_市辖区测算-新科目（20080626）_民生政策最低支出需求_财力性转移支付2010年预算参考数" xfId="835"/>
    <cellStyle name="差_县市旗测算-新科目（20080627）_民生政策最低支出需求_财力性转移支付2010年预算参考数" xfId="836"/>
    <cellStyle name="好_行政公检法测算" xfId="837"/>
    <cellStyle name="差_2006年水利统计指标统计表_财力性转移支付2010年预算参考数" xfId="838"/>
    <cellStyle name="差_第五部分(才淼、饶永宏）" xfId="839"/>
    <cellStyle name="差_一般预算支出口径剔除表" xfId="840"/>
    <cellStyle name="差_汇总表提前告知区县" xfId="841"/>
    <cellStyle name="差_重点民生支出需求测算表社保（农村低保）081112" xfId="842"/>
    <cellStyle name="好_03昭通" xfId="843"/>
    <cellStyle name="差_自行调整差异系数顺序_财力性转移支付2010年预算参考数" xfId="844"/>
    <cellStyle name="好_县区合并测算20080423(按照各省比重）_民生政策最低支出需求" xfId="845"/>
    <cellStyle name="常规 11 2" xfId="846"/>
    <cellStyle name="常规 40" xfId="847"/>
    <cellStyle name="差_0502通海县" xfId="848"/>
    <cellStyle name="常规_2010年人代会报表" xfId="849"/>
    <cellStyle name="常规 13" xfId="850"/>
    <cellStyle name="好_行政(燃修费)_县市旗测算-新科目（含人口规模效应）" xfId="851"/>
    <cellStyle name="常规 22" xfId="852"/>
    <cellStyle name="常规 17" xfId="853"/>
    <cellStyle name="差_市辖区测算-新科目（20080626）_县市旗测算-新科目（含人口规模效应）_财力性转移支付2010年预算参考数" xfId="854"/>
    <cellStyle name="千分位_ 白土" xfId="855"/>
    <cellStyle name="常规 25" xfId="856"/>
    <cellStyle name="好_成本差异系数（含人口规模）" xfId="857"/>
    <cellStyle name="好_缺口县区测算(财政部标准)_财力性转移支付2010年预算参考数" xfId="858"/>
    <cellStyle name="常规 28" xfId="859"/>
    <cellStyle name="常规_（修改后）新科目人代会报表---印刷稿5.8 2" xfId="860"/>
    <cellStyle name="好_行政(燃修费)_不含人员经费系数" xfId="861"/>
    <cellStyle name="好_民生政策最低支出需求_财力性转移支付2010年预算参考数" xfId="862"/>
    <cellStyle name="常规 5 3" xfId="863"/>
    <cellStyle name="常规 54" xfId="864"/>
    <cellStyle name="常规_报表" xfId="865"/>
    <cellStyle name="常规 8" xfId="866"/>
    <cellStyle name="常规 9" xfId="867"/>
    <cellStyle name="常规 11 2 2" xfId="868"/>
    <cellStyle name="好_汇总表" xfId="869"/>
    <cellStyle name="常规_（20091202）人代会附表-表样 2" xfId="870"/>
    <cellStyle name="差_文体广播事业(按照总人口测算）—20080416_不含人员经费系数_财力性转移支付2010年预算参考数" xfId="871"/>
    <cellStyle name="好_行政(燃修费)_县市旗测算-新科目（含人口规模效应）_财力性转移支付2010年预算参考数" xfId="872"/>
    <cellStyle name="常规_2006年支出预算表（2006-02-24）最最后稿" xfId="873"/>
    <cellStyle name="常规_2010年人代会报表 2 2" xfId="874"/>
    <cellStyle name="常规_2016人代会附表（2015-9-11）（姚局）-财经委 2" xfId="875"/>
    <cellStyle name="常规_新科目人代会报表---报送人大财经委稿" xfId="876"/>
    <cellStyle name="好 2" xfId="877"/>
    <cellStyle name="好_12滨州_财力性转移支付2010年预算参考数" xfId="878"/>
    <cellStyle name="40% - 强调文字颜色 1 2" xfId="879"/>
    <cellStyle name="好_2" xfId="880"/>
    <cellStyle name="好_行政(燃修费)_民生政策最低支出需求_财力性转移支付2010年预算参考数" xfId="881"/>
    <cellStyle name="好_2_财力性转移支付2010年预算参考数" xfId="882"/>
    <cellStyle name="好_2006年22湖南_财力性转移支付2010年预算参考数" xfId="883"/>
    <cellStyle name="好_2006年28四川" xfId="884"/>
    <cellStyle name="好_2006年30云南" xfId="885"/>
    <cellStyle name="好_2006年34青海" xfId="886"/>
    <cellStyle name="好_2006年34青海_财力性转移支付2010年预算参考数" xfId="887"/>
    <cellStyle name="好_行政(燃修费)_民生政策最低支出需求" xfId="888"/>
    <cellStyle name="好_07临沂" xfId="889"/>
    <cellStyle name="千位分隔 2 2" xfId="890"/>
    <cellStyle name="好_2006年水利统计指标统计表" xfId="891"/>
    <cellStyle name="差_2008年支出调整" xfId="892"/>
    <cellStyle name="好_2007年收支情况及2008年收支预计表(汇总表)_财力性转移支付2010年预算参考数" xfId="893"/>
    <cellStyle name="好_2008计算资料（8月5）" xfId="894"/>
    <cellStyle name="好_2008年全省汇总收支计算表_财力性转移支付2010年预算参考数" xfId="895"/>
    <cellStyle name="好_2008年支出核定" xfId="896"/>
    <cellStyle name="好_2016年科目0114" xfId="897"/>
    <cellStyle name="好_2016人代会附表（2015-9-11）（姚局）-财经委" xfId="898"/>
    <cellStyle name="好_20河南" xfId="899"/>
    <cellStyle name="Accent3" xfId="900"/>
    <cellStyle name="差_5.中央部门决算（草案)-1" xfId="901"/>
    <cellStyle name="好_30云南" xfId="902"/>
    <cellStyle name="好_30云南_1" xfId="903"/>
    <cellStyle name="差_县市旗测算-新科目（20080627）_不含人员经费系数_财力性转移支付2010年预算参考数" xfId="904"/>
    <cellStyle name="好_5.中央部门决算（草案)-1" xfId="905"/>
    <cellStyle name="好_5334_2006年迪庆县级财政报表附表" xfId="906"/>
    <cellStyle name="好_汇总-县级财政报表附表" xfId="907"/>
    <cellStyle name="好_Book1" xfId="908"/>
    <cellStyle name="常规 56" xfId="909"/>
    <cellStyle name="好_安徽 缺口县区测算(地方填报)1_财力性转移支付2010年预算参考数" xfId="910"/>
    <cellStyle name="好_宝坻区" xfId="911"/>
    <cellStyle name="好_报表" xfId="9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I26" sqref="I26"/>
    </sheetView>
  </sheetViews>
  <sheetFormatPr defaultColWidth="9.00390625" defaultRowHeight="14.25"/>
  <sheetData>
    <row r="1" ht="20.25">
      <c r="A1" s="261" t="s">
        <v>0</v>
      </c>
    </row>
    <row r="13" spans="1:13" ht="39">
      <c r="A13" s="262" t="s">
        <v>1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</row>
  </sheetData>
  <sheetProtection/>
  <mergeCells count="1">
    <mergeCell ref="A13:M13"/>
  </mergeCells>
  <printOptions horizontalCentered="1"/>
  <pageMargins left="0.59" right="0.59" top="0.98" bottom="0.59" header="0.59" footer="0.23999999999999996"/>
  <pageSetup horizontalDpi="600" verticalDpi="600" orientation="landscape" paperSize="9" scale="9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J27"/>
  <sheetViews>
    <sheetView showGridLines="0" zoomScaleSheetLayoutView="85" workbookViewId="0" topLeftCell="D3">
      <selection activeCell="O17" sqref="O17"/>
    </sheetView>
  </sheetViews>
  <sheetFormatPr defaultColWidth="9.00390625" defaultRowHeight="14.25"/>
  <cols>
    <col min="1" max="5" width="9.00390625" style="27" customWidth="1"/>
    <col min="6" max="6" width="26.375" style="27" bestFit="1" customWidth="1"/>
    <col min="7" max="16384" width="9.00390625" style="27" customWidth="1"/>
  </cols>
  <sheetData>
    <row r="1" ht="15.75">
      <c r="J1" s="31"/>
    </row>
    <row r="2" spans="1:10" ht="71.25" customHeight="1">
      <c r="A2" s="28"/>
      <c r="B2" s="28"/>
      <c r="C2" s="28"/>
      <c r="D2" s="29"/>
      <c r="E2" s="29"/>
      <c r="J2" s="32"/>
    </row>
    <row r="3" spans="1:10" ht="71.25" customHeight="1">
      <c r="A3" s="28"/>
      <c r="B3" s="28"/>
      <c r="C3" s="28"/>
      <c r="D3" s="29"/>
      <c r="E3" s="29"/>
      <c r="J3" s="32"/>
    </row>
    <row r="4" spans="1:10" ht="157.5" customHeight="1">
      <c r="A4" s="30" t="s">
        <v>327</v>
      </c>
      <c r="B4" s="30"/>
      <c r="C4" s="30"/>
      <c r="D4" s="30"/>
      <c r="E4" s="30"/>
      <c r="F4" s="30"/>
      <c r="G4" s="30"/>
      <c r="H4" s="30"/>
      <c r="I4" s="30"/>
      <c r="J4" s="30"/>
    </row>
    <row r="6" spans="5:7" ht="14.25" customHeight="1">
      <c r="E6" s="63"/>
      <c r="F6" s="63"/>
      <c r="G6" s="63"/>
    </row>
    <row r="7" spans="5:7" ht="14.25" customHeight="1">
      <c r="E7" s="63"/>
      <c r="F7" s="63"/>
      <c r="G7" s="63"/>
    </row>
    <row r="8" spans="5:7" ht="14.25" customHeight="1">
      <c r="E8" s="63"/>
      <c r="F8" s="63"/>
      <c r="G8" s="63"/>
    </row>
    <row r="9" spans="1:10" ht="6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</row>
    <row r="10" spans="1:10" ht="15.75" hidden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10" ht="15.75" hidden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</row>
    <row r="12" spans="1:10" ht="15.75" hidden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</row>
    <row r="13" spans="1:10" ht="15.75">
      <c r="A13" s="118"/>
      <c r="B13" s="118"/>
      <c r="C13" s="118"/>
      <c r="D13" s="118"/>
      <c r="E13" s="118"/>
      <c r="F13" s="118"/>
      <c r="G13" s="118"/>
      <c r="H13" s="118"/>
      <c r="I13" s="118"/>
      <c r="J13" s="118"/>
    </row>
    <row r="14" spans="1:10" ht="15.75">
      <c r="A14" s="118"/>
      <c r="B14" s="118"/>
      <c r="C14" s="118"/>
      <c r="D14" s="118"/>
      <c r="E14" s="118"/>
      <c r="F14" s="118"/>
      <c r="G14" s="118"/>
      <c r="H14" s="118"/>
      <c r="I14" s="118"/>
      <c r="J14" s="118"/>
    </row>
    <row r="15" spans="1:10" ht="15.75">
      <c r="A15" s="118"/>
      <c r="B15" s="118"/>
      <c r="C15" s="118"/>
      <c r="D15" s="118"/>
      <c r="E15" s="118"/>
      <c r="F15" s="118"/>
      <c r="G15" s="118"/>
      <c r="H15" s="118"/>
      <c r="I15" s="118"/>
      <c r="J15" s="118"/>
    </row>
    <row r="16" spans="1:10" ht="15.75">
      <c r="A16" s="118"/>
      <c r="B16" s="118"/>
      <c r="C16" s="118"/>
      <c r="D16" s="118"/>
      <c r="E16" s="118"/>
      <c r="F16" s="118"/>
      <c r="G16" s="118"/>
      <c r="H16" s="118"/>
      <c r="I16" s="118"/>
      <c r="J16" s="118"/>
    </row>
    <row r="17" spans="1:10" ht="35.25">
      <c r="A17" s="119"/>
      <c r="B17" s="119"/>
      <c r="C17" s="119"/>
      <c r="D17" s="119"/>
      <c r="E17" s="119"/>
      <c r="F17" s="120"/>
      <c r="G17" s="119"/>
      <c r="H17" s="119"/>
      <c r="I17" s="119"/>
      <c r="J17" s="119"/>
    </row>
    <row r="18" spans="1:10" ht="35.25">
      <c r="A18" s="119"/>
      <c r="B18" s="119"/>
      <c r="C18" s="119"/>
      <c r="D18" s="119"/>
      <c r="E18" s="119"/>
      <c r="F18" s="119"/>
      <c r="G18" s="119"/>
      <c r="H18" s="119"/>
      <c r="I18" s="119"/>
      <c r="J18" s="119"/>
    </row>
    <row r="19" spans="1:10" ht="35.25">
      <c r="A19" s="119"/>
      <c r="B19" s="119"/>
      <c r="C19" s="119"/>
      <c r="D19" s="119"/>
      <c r="E19" s="119"/>
      <c r="F19" s="119"/>
      <c r="G19" s="119"/>
      <c r="H19" s="119"/>
      <c r="I19" s="119"/>
      <c r="J19" s="119"/>
    </row>
    <row r="20" spans="1:10" ht="35.25">
      <c r="A20" s="119"/>
      <c r="B20" s="119"/>
      <c r="C20" s="119"/>
      <c r="D20" s="119"/>
      <c r="E20" s="119"/>
      <c r="F20" s="119"/>
      <c r="G20" s="119"/>
      <c r="H20" s="119"/>
      <c r="I20" s="119"/>
      <c r="J20" s="119"/>
    </row>
    <row r="21" spans="1:10" ht="15.75">
      <c r="A21" s="121"/>
      <c r="B21" s="121"/>
      <c r="C21" s="121"/>
      <c r="D21" s="121"/>
      <c r="E21" s="121"/>
      <c r="F21" s="121"/>
      <c r="G21" s="121"/>
      <c r="H21" s="121"/>
      <c r="I21" s="121"/>
      <c r="J21" s="121"/>
    </row>
    <row r="22" spans="1:10" ht="15.75">
      <c r="A22" s="122"/>
      <c r="B22" s="122"/>
      <c r="C22" s="122"/>
      <c r="D22" s="122"/>
      <c r="E22" s="122"/>
      <c r="F22" s="122"/>
      <c r="G22" s="122"/>
      <c r="H22" s="122"/>
      <c r="I22" s="122"/>
      <c r="J22" s="122"/>
    </row>
    <row r="23" spans="1:10" ht="35.25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</row>
    <row r="24" spans="6:10" ht="3.75" customHeight="1">
      <c r="F24" s="123"/>
      <c r="G24" s="123"/>
      <c r="H24" s="123"/>
      <c r="I24" s="123"/>
      <c r="J24" s="123"/>
    </row>
    <row r="25" spans="6:10" ht="14.25" customHeight="1" hidden="1">
      <c r="F25" s="123"/>
      <c r="G25" s="123"/>
      <c r="H25" s="123"/>
      <c r="I25" s="123"/>
      <c r="J25" s="123"/>
    </row>
    <row r="26" spans="6:10" ht="14.25" customHeight="1" hidden="1">
      <c r="F26" s="123"/>
      <c r="G26" s="123"/>
      <c r="H26" s="123"/>
      <c r="I26" s="123"/>
      <c r="J26" s="123"/>
    </row>
    <row r="27" spans="6:10" ht="23.25" customHeight="1">
      <c r="F27" s="123"/>
      <c r="G27" s="123"/>
      <c r="H27" s="123"/>
      <c r="I27" s="123"/>
      <c r="J27" s="123"/>
    </row>
  </sheetData>
  <sheetProtection/>
  <mergeCells count="5">
    <mergeCell ref="A2:C2"/>
    <mergeCell ref="A4:J4"/>
    <mergeCell ref="A22:J23"/>
    <mergeCell ref="E6:G8"/>
    <mergeCell ref="A9:J16"/>
  </mergeCells>
  <printOptions horizontalCentered="1"/>
  <pageMargins left="0.59" right="0.59" top="0.98" bottom="0.59" header="0.59" footer="0.23999999999999996"/>
  <pageSetup horizontalDpi="600" verticalDpi="600" orientation="landscape" paperSize="9" scale="9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zoomScaleSheetLayoutView="100" workbookViewId="0" topLeftCell="A1">
      <pane xSplit="2" ySplit="5" topLeftCell="C17" activePane="bottomRight" state="frozen"/>
      <selection pane="bottomRight" activeCell="D8" sqref="D8"/>
    </sheetView>
  </sheetViews>
  <sheetFormatPr defaultColWidth="9.00390625" defaultRowHeight="14.25"/>
  <cols>
    <col min="1" max="1" width="37.50390625" style="82" customWidth="1"/>
    <col min="2" max="4" width="15.125" style="92" customWidth="1"/>
    <col min="5" max="5" width="12.25390625" style="92" customWidth="1"/>
    <col min="6" max="6" width="12.25390625" style="93" customWidth="1"/>
    <col min="7" max="7" width="10.75390625" style="82" bestFit="1" customWidth="1"/>
    <col min="8" max="16384" width="9.00390625" style="82" customWidth="1"/>
  </cols>
  <sheetData>
    <row r="1" spans="1:6" s="107" customFormat="1" ht="48" customHeight="1">
      <c r="A1" s="110" t="s">
        <v>328</v>
      </c>
      <c r="B1" s="110"/>
      <c r="C1" s="110"/>
      <c r="D1" s="110"/>
      <c r="E1" s="110"/>
      <c r="F1" s="110"/>
    </row>
    <row r="2" spans="1:6" ht="15.75">
      <c r="A2" s="9"/>
      <c r="F2" s="111" t="s">
        <v>24</v>
      </c>
    </row>
    <row r="3" spans="1:6" ht="19.5" customHeight="1">
      <c r="A3" s="11" t="s">
        <v>25</v>
      </c>
      <c r="B3" s="12" t="s">
        <v>26</v>
      </c>
      <c r="C3" s="12" t="s">
        <v>27</v>
      </c>
      <c r="D3" s="12" t="s">
        <v>28</v>
      </c>
      <c r="E3" s="12" t="s">
        <v>29</v>
      </c>
      <c r="F3" s="12" t="s">
        <v>281</v>
      </c>
    </row>
    <row r="4" spans="1:6" s="108" customFormat="1" ht="19.5" customHeight="1">
      <c r="A4" s="11"/>
      <c r="B4" s="13"/>
      <c r="C4" s="13"/>
      <c r="D4" s="13"/>
      <c r="E4" s="13"/>
      <c r="F4" s="13"/>
    </row>
    <row r="5" spans="1:10" s="102" customFormat="1" ht="39.75" customHeight="1">
      <c r="A5" s="54" t="s">
        <v>329</v>
      </c>
      <c r="B5" s="112">
        <v>0</v>
      </c>
      <c r="C5" s="112">
        <v>0</v>
      </c>
      <c r="D5" s="112">
        <v>0</v>
      </c>
      <c r="E5" s="112">
        <v>0</v>
      </c>
      <c r="F5" s="112">
        <v>0</v>
      </c>
      <c r="I5" s="117"/>
      <c r="J5" s="117"/>
    </row>
    <row r="6" spans="1:10" s="102" customFormat="1" ht="39.75" customHeight="1">
      <c r="A6" s="113" t="s">
        <v>330</v>
      </c>
      <c r="B6" s="112">
        <v>0</v>
      </c>
      <c r="C6" s="112">
        <v>0</v>
      </c>
      <c r="D6" s="112">
        <v>0</v>
      </c>
      <c r="E6" s="112">
        <v>0</v>
      </c>
      <c r="F6" s="112">
        <v>0</v>
      </c>
      <c r="I6" s="117"/>
      <c r="J6" s="117"/>
    </row>
    <row r="7" spans="1:9" s="102" customFormat="1" ht="39.75" customHeight="1">
      <c r="A7" s="114" t="s">
        <v>331</v>
      </c>
      <c r="B7" s="112">
        <v>0</v>
      </c>
      <c r="C7" s="112">
        <v>0</v>
      </c>
      <c r="D7" s="112">
        <v>0</v>
      </c>
      <c r="E7" s="112">
        <v>0</v>
      </c>
      <c r="F7" s="112">
        <v>0</v>
      </c>
      <c r="I7" s="117"/>
    </row>
    <row r="8" spans="1:9" s="102" customFormat="1" ht="39.75" customHeight="1">
      <c r="A8" s="114" t="s">
        <v>332</v>
      </c>
      <c r="B8" s="112">
        <v>0</v>
      </c>
      <c r="C8" s="112">
        <v>0</v>
      </c>
      <c r="D8" s="112">
        <v>0</v>
      </c>
      <c r="E8" s="112">
        <v>0</v>
      </c>
      <c r="F8" s="112">
        <v>0</v>
      </c>
      <c r="I8" s="117"/>
    </row>
    <row r="9" spans="1:9" s="102" customFormat="1" ht="39.75" customHeight="1">
      <c r="A9" s="113" t="s">
        <v>333</v>
      </c>
      <c r="B9" s="112">
        <v>0</v>
      </c>
      <c r="C9" s="112">
        <v>0</v>
      </c>
      <c r="D9" s="112">
        <v>0</v>
      </c>
      <c r="E9" s="112">
        <v>0</v>
      </c>
      <c r="F9" s="112">
        <v>0</v>
      </c>
      <c r="I9" s="117"/>
    </row>
    <row r="10" spans="1:9" s="102" customFormat="1" ht="39.75" customHeight="1">
      <c r="A10" s="113" t="s">
        <v>334</v>
      </c>
      <c r="B10" s="112">
        <v>0</v>
      </c>
      <c r="C10" s="112">
        <v>0</v>
      </c>
      <c r="D10" s="112">
        <v>0</v>
      </c>
      <c r="E10" s="112">
        <v>0</v>
      </c>
      <c r="F10" s="112">
        <v>0</v>
      </c>
      <c r="I10" s="117"/>
    </row>
    <row r="11" spans="1:9" s="102" customFormat="1" ht="39.75" customHeight="1">
      <c r="A11" s="113" t="s">
        <v>335</v>
      </c>
      <c r="B11" s="112">
        <v>0</v>
      </c>
      <c r="C11" s="112">
        <v>0</v>
      </c>
      <c r="D11" s="112">
        <v>0</v>
      </c>
      <c r="E11" s="112">
        <v>0</v>
      </c>
      <c r="F11" s="112">
        <v>0</v>
      </c>
      <c r="I11" s="117"/>
    </row>
    <row r="12" spans="1:9" s="102" customFormat="1" ht="39.75" customHeight="1">
      <c r="A12" s="113" t="s">
        <v>336</v>
      </c>
      <c r="B12" s="112">
        <v>0</v>
      </c>
      <c r="C12" s="112">
        <v>0</v>
      </c>
      <c r="D12" s="112">
        <v>0</v>
      </c>
      <c r="E12" s="112">
        <v>0</v>
      </c>
      <c r="F12" s="112">
        <v>0</v>
      </c>
      <c r="I12" s="117"/>
    </row>
    <row r="13" spans="1:9" s="102" customFormat="1" ht="39.75" customHeight="1">
      <c r="A13" s="113" t="s">
        <v>337</v>
      </c>
      <c r="B13" s="112">
        <v>0</v>
      </c>
      <c r="C13" s="112">
        <v>0</v>
      </c>
      <c r="D13" s="112">
        <v>0</v>
      </c>
      <c r="E13" s="112">
        <v>0</v>
      </c>
      <c r="F13" s="112">
        <v>0</v>
      </c>
      <c r="I13" s="117"/>
    </row>
    <row r="14" spans="1:9" s="102" customFormat="1" ht="39.75" customHeight="1">
      <c r="A14" s="113" t="s">
        <v>338</v>
      </c>
      <c r="B14" s="112">
        <v>0</v>
      </c>
      <c r="C14" s="112">
        <v>0</v>
      </c>
      <c r="D14" s="112">
        <v>0</v>
      </c>
      <c r="E14" s="112">
        <v>0</v>
      </c>
      <c r="F14" s="112">
        <v>0</v>
      </c>
      <c r="I14" s="117"/>
    </row>
    <row r="15" spans="1:6" s="102" customFormat="1" ht="39.75" customHeight="1">
      <c r="A15" s="115" t="s">
        <v>339</v>
      </c>
      <c r="B15" s="112">
        <v>0</v>
      </c>
      <c r="C15" s="112">
        <v>0</v>
      </c>
      <c r="D15" s="112">
        <v>0</v>
      </c>
      <c r="E15" s="112">
        <v>0</v>
      </c>
      <c r="F15" s="112">
        <v>0</v>
      </c>
    </row>
    <row r="16" spans="1:6" s="102" customFormat="1" ht="39.75" customHeight="1">
      <c r="A16" s="62" t="s">
        <v>340</v>
      </c>
      <c r="B16" s="112">
        <v>0</v>
      </c>
      <c r="C16" s="112">
        <v>0</v>
      </c>
      <c r="D16" s="112">
        <v>0</v>
      </c>
      <c r="E16" s="112">
        <v>0</v>
      </c>
      <c r="F16" s="112">
        <v>0</v>
      </c>
    </row>
    <row r="17" spans="1:6" s="102" customFormat="1" ht="39.75" customHeight="1">
      <c r="A17" s="62" t="s">
        <v>341</v>
      </c>
      <c r="B17" s="112">
        <v>0</v>
      </c>
      <c r="C17" s="112">
        <v>0</v>
      </c>
      <c r="D17" s="112">
        <v>0</v>
      </c>
      <c r="E17" s="112">
        <v>0</v>
      </c>
      <c r="F17" s="112">
        <v>0</v>
      </c>
    </row>
    <row r="18" spans="1:7" s="109" customFormat="1" ht="39.75" customHeight="1">
      <c r="A18" s="62" t="s">
        <v>342</v>
      </c>
      <c r="B18" s="112">
        <v>0</v>
      </c>
      <c r="C18" s="112">
        <v>0</v>
      </c>
      <c r="D18" s="112">
        <v>0</v>
      </c>
      <c r="E18" s="112">
        <v>0</v>
      </c>
      <c r="F18" s="112">
        <v>0</v>
      </c>
      <c r="G18" s="116"/>
    </row>
    <row r="19" spans="1:7" s="109" customFormat="1" ht="39.75" customHeight="1">
      <c r="A19" s="62" t="s">
        <v>343</v>
      </c>
      <c r="B19" s="112">
        <v>0</v>
      </c>
      <c r="C19" s="112">
        <v>0</v>
      </c>
      <c r="D19" s="112">
        <v>0</v>
      </c>
      <c r="E19" s="112">
        <v>0</v>
      </c>
      <c r="F19" s="112">
        <v>0</v>
      </c>
      <c r="G19" s="116"/>
    </row>
    <row r="20" spans="1:6" s="102" customFormat="1" ht="39.75" customHeight="1">
      <c r="A20" s="115" t="s">
        <v>344</v>
      </c>
      <c r="B20" s="112">
        <v>0</v>
      </c>
      <c r="C20" s="112">
        <v>0</v>
      </c>
      <c r="D20" s="112">
        <v>0</v>
      </c>
      <c r="E20" s="112">
        <v>0</v>
      </c>
      <c r="F20" s="112">
        <v>0</v>
      </c>
    </row>
    <row r="21" ht="15.75">
      <c r="A21" s="82" t="s">
        <v>345</v>
      </c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" right="0.59" top="0.98" bottom="0.59" header="0.59" footer="0.23999999999999996"/>
  <pageSetup horizontalDpi="600" verticalDpi="600" orientation="landscape" paperSize="9" scale="9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7"/>
  <sheetViews>
    <sheetView showGridLines="0" showZeros="0" zoomScaleSheetLayoutView="100" workbookViewId="0" topLeftCell="A1">
      <pane xSplit="2" ySplit="5" topLeftCell="C15" activePane="bottomRight" state="frozen"/>
      <selection pane="bottomRight" activeCell="F23" sqref="F23"/>
    </sheetView>
  </sheetViews>
  <sheetFormatPr defaultColWidth="9.00390625" defaultRowHeight="14.25"/>
  <cols>
    <col min="1" max="1" width="46.625" style="35" customWidth="1"/>
    <col min="2" max="2" width="12.625" style="35" customWidth="1"/>
    <col min="3" max="3" width="12.75390625" style="35" customWidth="1"/>
    <col min="4" max="4" width="11.875" style="35" customWidth="1"/>
    <col min="5" max="6" width="11.00390625" style="35" customWidth="1"/>
    <col min="7" max="16384" width="9.00390625" style="35" customWidth="1"/>
  </cols>
  <sheetData>
    <row r="1" spans="1:6" s="33" customFormat="1" ht="48" customHeight="1">
      <c r="A1" s="95" t="s">
        <v>346</v>
      </c>
      <c r="B1" s="95"/>
      <c r="C1" s="95"/>
      <c r="D1" s="95"/>
      <c r="E1" s="95"/>
      <c r="F1" s="95"/>
    </row>
    <row r="2" spans="1:6" s="2" customFormat="1" ht="15.75">
      <c r="A2" s="9"/>
      <c r="F2" s="96" t="s">
        <v>24</v>
      </c>
    </row>
    <row r="3" spans="1:6" s="2" customFormat="1" ht="19.5" customHeight="1">
      <c r="A3" s="11" t="s">
        <v>25</v>
      </c>
      <c r="B3" s="12" t="s">
        <v>26</v>
      </c>
      <c r="C3" s="12" t="s">
        <v>27</v>
      </c>
      <c r="D3" s="12" t="s">
        <v>28</v>
      </c>
      <c r="E3" s="12" t="s">
        <v>29</v>
      </c>
      <c r="F3" s="12" t="s">
        <v>281</v>
      </c>
    </row>
    <row r="4" spans="1:6" s="3" customFormat="1" ht="19.5" customHeight="1">
      <c r="A4" s="11"/>
      <c r="B4" s="13"/>
      <c r="C4" s="13"/>
      <c r="D4" s="13"/>
      <c r="E4" s="13"/>
      <c r="F4" s="13"/>
    </row>
    <row r="5" spans="1:16" s="81" customFormat="1" ht="29.25" customHeight="1">
      <c r="A5" s="14" t="s">
        <v>347</v>
      </c>
      <c r="B5" s="97">
        <v>0</v>
      </c>
      <c r="C5" s="97">
        <v>0</v>
      </c>
      <c r="D5" s="97">
        <v>0</v>
      </c>
      <c r="E5" s="97">
        <v>0</v>
      </c>
      <c r="F5" s="97">
        <v>0</v>
      </c>
      <c r="I5" s="89"/>
      <c r="L5" s="101"/>
      <c r="N5" s="102"/>
      <c r="O5" s="103"/>
      <c r="P5" s="101"/>
    </row>
    <row r="6" spans="1:15" s="81" customFormat="1" ht="29.25" customHeight="1">
      <c r="A6" s="57" t="s">
        <v>348</v>
      </c>
      <c r="B6" s="97">
        <v>0</v>
      </c>
      <c r="C6" s="97">
        <v>0</v>
      </c>
      <c r="D6" s="97">
        <v>0</v>
      </c>
      <c r="E6" s="97">
        <v>0</v>
      </c>
      <c r="F6" s="97">
        <v>0</v>
      </c>
      <c r="I6" s="89"/>
      <c r="L6" s="101"/>
      <c r="N6" s="102"/>
      <c r="O6" s="89"/>
    </row>
    <row r="7" spans="1:15" s="81" customFormat="1" ht="29.25" customHeight="1">
      <c r="A7" s="57" t="s">
        <v>349</v>
      </c>
      <c r="B7" s="97">
        <v>0</v>
      </c>
      <c r="C7" s="97">
        <v>0</v>
      </c>
      <c r="D7" s="97">
        <v>0</v>
      </c>
      <c r="E7" s="97">
        <v>0</v>
      </c>
      <c r="F7" s="97">
        <v>0</v>
      </c>
      <c r="I7" s="89"/>
      <c r="L7" s="101"/>
      <c r="N7" s="102"/>
      <c r="O7" s="89"/>
    </row>
    <row r="8" spans="1:15" s="81" customFormat="1" ht="29.25" customHeight="1">
      <c r="A8" s="57" t="s">
        <v>350</v>
      </c>
      <c r="B8" s="97">
        <v>0</v>
      </c>
      <c r="C8" s="97">
        <v>0</v>
      </c>
      <c r="D8" s="97">
        <v>0</v>
      </c>
      <c r="E8" s="97">
        <v>0</v>
      </c>
      <c r="F8" s="97">
        <v>0</v>
      </c>
      <c r="I8" s="89"/>
      <c r="L8" s="101"/>
      <c r="N8" s="102"/>
      <c r="O8" s="89"/>
    </row>
    <row r="9" spans="1:15" s="81" customFormat="1" ht="29.25" customHeight="1">
      <c r="A9" s="57" t="s">
        <v>351</v>
      </c>
      <c r="B9" s="97">
        <v>0</v>
      </c>
      <c r="C9" s="97">
        <v>0</v>
      </c>
      <c r="D9" s="97">
        <v>0</v>
      </c>
      <c r="E9" s="97">
        <v>0</v>
      </c>
      <c r="F9" s="97">
        <v>0</v>
      </c>
      <c r="I9" s="89"/>
      <c r="L9" s="101"/>
      <c r="N9" s="102"/>
      <c r="O9" s="89"/>
    </row>
    <row r="10" spans="1:15" s="81" customFormat="1" ht="29.25" customHeight="1">
      <c r="A10" s="57" t="s">
        <v>352</v>
      </c>
      <c r="B10" s="97">
        <v>0</v>
      </c>
      <c r="C10" s="97">
        <v>0</v>
      </c>
      <c r="D10" s="97">
        <v>0</v>
      </c>
      <c r="E10" s="97">
        <v>0</v>
      </c>
      <c r="F10" s="97">
        <v>0</v>
      </c>
      <c r="I10" s="89"/>
      <c r="L10" s="101"/>
      <c r="N10" s="102"/>
      <c r="O10" s="89"/>
    </row>
    <row r="11" spans="1:15" s="81" customFormat="1" ht="29.25" customHeight="1">
      <c r="A11" s="98" t="s">
        <v>353</v>
      </c>
      <c r="B11" s="97">
        <v>0</v>
      </c>
      <c r="C11" s="97">
        <v>0</v>
      </c>
      <c r="D11" s="97">
        <v>0</v>
      </c>
      <c r="E11" s="97">
        <v>0</v>
      </c>
      <c r="F11" s="97">
        <v>0</v>
      </c>
      <c r="I11" s="89"/>
      <c r="L11" s="101"/>
      <c r="N11" s="102"/>
      <c r="O11" s="89"/>
    </row>
    <row r="12" spans="1:15" s="81" customFormat="1" ht="29.25" customHeight="1">
      <c r="A12" s="99" t="s">
        <v>354</v>
      </c>
      <c r="B12" s="97">
        <v>0</v>
      </c>
      <c r="C12" s="97">
        <v>0</v>
      </c>
      <c r="D12" s="97">
        <v>0</v>
      </c>
      <c r="E12" s="97">
        <v>0</v>
      </c>
      <c r="F12" s="97">
        <v>0</v>
      </c>
      <c r="I12" s="89"/>
      <c r="L12" s="101"/>
      <c r="N12" s="102"/>
      <c r="O12" s="89"/>
    </row>
    <row r="13" spans="1:15" s="94" customFormat="1" ht="29.25" customHeight="1">
      <c r="A13" s="100" t="s">
        <v>355</v>
      </c>
      <c r="B13" s="97">
        <v>0</v>
      </c>
      <c r="C13" s="97">
        <v>0</v>
      </c>
      <c r="D13" s="97">
        <v>0</v>
      </c>
      <c r="E13" s="97">
        <v>0</v>
      </c>
      <c r="F13" s="97">
        <v>0</v>
      </c>
      <c r="I13" s="104"/>
      <c r="L13" s="105"/>
      <c r="N13" s="106"/>
      <c r="O13" s="104"/>
    </row>
    <row r="14" spans="1:15" s="81" customFormat="1" ht="29.25" customHeight="1">
      <c r="A14" s="57" t="s">
        <v>356</v>
      </c>
      <c r="B14" s="97">
        <v>0</v>
      </c>
      <c r="C14" s="97">
        <v>0</v>
      </c>
      <c r="D14" s="97">
        <v>0</v>
      </c>
      <c r="E14" s="97">
        <v>0</v>
      </c>
      <c r="F14" s="97">
        <v>0</v>
      </c>
      <c r="I14" s="89"/>
      <c r="L14" s="101"/>
      <c r="N14" s="102"/>
      <c r="O14" s="89"/>
    </row>
    <row r="15" spans="1:15" s="81" customFormat="1" ht="29.25" customHeight="1">
      <c r="A15" s="14" t="s">
        <v>357</v>
      </c>
      <c r="B15" s="97">
        <v>0</v>
      </c>
      <c r="C15" s="97">
        <v>0</v>
      </c>
      <c r="D15" s="97">
        <v>0</v>
      </c>
      <c r="E15" s="97">
        <v>0</v>
      </c>
      <c r="F15" s="97">
        <v>0</v>
      </c>
      <c r="I15" s="89"/>
      <c r="L15" s="101"/>
      <c r="N15" s="102"/>
      <c r="O15" s="89"/>
    </row>
    <row r="16" spans="1:15" s="81" customFormat="1" ht="29.25" customHeight="1">
      <c r="A16" s="57" t="s">
        <v>358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I16" s="89"/>
      <c r="L16" s="101"/>
      <c r="N16" s="102"/>
      <c r="O16" s="89"/>
    </row>
    <row r="17" spans="1:6" s="82" customFormat="1" ht="15.75">
      <c r="A17" s="82" t="s">
        <v>359</v>
      </c>
      <c r="B17" s="92"/>
      <c r="C17" s="92"/>
      <c r="D17" s="92"/>
      <c r="E17" s="92"/>
      <c r="F17" s="93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" right="0.59" top="0.98" bottom="0.59" header="0.59" footer="0.23999999999999996"/>
  <pageSetup horizontalDpi="600" verticalDpi="600" orientation="landscape" paperSize="9" scale="9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SheetLayoutView="100" workbookViewId="0" topLeftCell="A6">
      <selection activeCell="H8" sqref="H8"/>
    </sheetView>
  </sheetViews>
  <sheetFormatPr defaultColWidth="9.00390625" defaultRowHeight="14.25"/>
  <cols>
    <col min="1" max="1" width="40.125" style="35" customWidth="1"/>
    <col min="2" max="4" width="12.75390625" style="36" customWidth="1"/>
    <col min="5" max="6" width="12.75390625" style="35" customWidth="1"/>
    <col min="7" max="16384" width="9.00390625" style="35" customWidth="1"/>
  </cols>
  <sheetData>
    <row r="1" spans="1:5" s="33" customFormat="1" ht="48" customHeight="1">
      <c r="A1" s="37" t="s">
        <v>360</v>
      </c>
      <c r="B1" s="37"/>
      <c r="C1" s="37"/>
      <c r="D1" s="37"/>
      <c r="E1" s="37"/>
    </row>
    <row r="2" spans="1:6" s="2" customFormat="1" ht="15.75">
      <c r="A2" s="9"/>
      <c r="B2" s="38"/>
      <c r="C2" s="38"/>
      <c r="D2" s="38"/>
      <c r="F2" s="39" t="s">
        <v>24</v>
      </c>
    </row>
    <row r="3" spans="1:6" s="3" customFormat="1" ht="19.5" customHeight="1">
      <c r="A3" s="11" t="s">
        <v>25</v>
      </c>
      <c r="B3" s="83" t="s">
        <v>26</v>
      </c>
      <c r="C3" s="83" t="s">
        <v>27</v>
      </c>
      <c r="D3" s="84" t="s">
        <v>28</v>
      </c>
      <c r="E3" s="85" t="s">
        <v>62</v>
      </c>
      <c r="F3" s="11" t="s">
        <v>281</v>
      </c>
    </row>
    <row r="4" spans="1:6" s="3" customFormat="1" ht="19.5" customHeight="1">
      <c r="A4" s="11"/>
      <c r="B4" s="83"/>
      <c r="C4" s="83"/>
      <c r="D4" s="84"/>
      <c r="E4" s="85"/>
      <c r="F4" s="11"/>
    </row>
    <row r="5" spans="1:7" s="81" customFormat="1" ht="37.5" customHeight="1">
      <c r="A5" s="11" t="s">
        <v>361</v>
      </c>
      <c r="B5" s="86"/>
      <c r="C5" s="86"/>
      <c r="D5" s="86"/>
      <c r="E5" s="87"/>
      <c r="F5" s="88"/>
      <c r="G5" s="89"/>
    </row>
    <row r="6" spans="1:7" s="81" customFormat="1" ht="37.5" customHeight="1">
      <c r="A6" s="14" t="s">
        <v>362</v>
      </c>
      <c r="B6" s="86"/>
      <c r="C6" s="86"/>
      <c r="D6" s="86"/>
      <c r="E6" s="87"/>
      <c r="F6" s="88"/>
      <c r="G6" s="89"/>
    </row>
    <row r="7" spans="1:7" s="81" customFormat="1" ht="37.5" customHeight="1">
      <c r="A7" s="90" t="s">
        <v>363</v>
      </c>
      <c r="B7" s="86"/>
      <c r="C7" s="86"/>
      <c r="D7" s="86"/>
      <c r="E7" s="87"/>
      <c r="F7" s="88"/>
      <c r="G7" s="89"/>
    </row>
    <row r="8" spans="1:7" s="81" customFormat="1" ht="37.5" customHeight="1">
      <c r="A8" s="14" t="s">
        <v>364</v>
      </c>
      <c r="B8" s="86"/>
      <c r="C8" s="86"/>
      <c r="D8" s="86"/>
      <c r="E8" s="87"/>
      <c r="F8" s="88"/>
      <c r="G8" s="89"/>
    </row>
    <row r="9" spans="1:7" s="81" customFormat="1" ht="37.5" customHeight="1">
      <c r="A9" s="90" t="s">
        <v>365</v>
      </c>
      <c r="B9" s="86"/>
      <c r="C9" s="86"/>
      <c r="D9" s="86"/>
      <c r="E9" s="87"/>
      <c r="F9" s="88"/>
      <c r="G9" s="89"/>
    </row>
    <row r="10" spans="1:7" s="81" customFormat="1" ht="37.5" customHeight="1">
      <c r="A10" s="90" t="s">
        <v>366</v>
      </c>
      <c r="B10" s="86"/>
      <c r="C10" s="86"/>
      <c r="D10" s="86"/>
      <c r="E10" s="87"/>
      <c r="F10" s="88"/>
      <c r="G10" s="89"/>
    </row>
    <row r="11" spans="1:7" s="81" customFormat="1" ht="37.5" customHeight="1">
      <c r="A11" s="90" t="s">
        <v>199</v>
      </c>
      <c r="B11" s="86"/>
      <c r="C11" s="86"/>
      <c r="D11" s="86"/>
      <c r="E11" s="87"/>
      <c r="F11" s="88"/>
      <c r="G11" s="89"/>
    </row>
    <row r="12" spans="1:7" s="81" customFormat="1" ht="37.5" customHeight="1">
      <c r="A12" s="91" t="s">
        <v>367</v>
      </c>
      <c r="B12" s="86"/>
      <c r="C12" s="86"/>
      <c r="D12" s="86"/>
      <c r="E12" s="87"/>
      <c r="F12" s="88"/>
      <c r="G12" s="89"/>
    </row>
    <row r="13" spans="1:6" s="82" customFormat="1" ht="15.75">
      <c r="A13" s="82" t="s">
        <v>368</v>
      </c>
      <c r="B13" s="92"/>
      <c r="C13" s="92"/>
      <c r="D13" s="92"/>
      <c r="E13" s="92"/>
      <c r="F13" s="93"/>
    </row>
  </sheetData>
  <sheetProtection/>
  <mergeCells count="7">
    <mergeCell ref="A1:E1"/>
    <mergeCell ref="A3:A4"/>
    <mergeCell ref="B3:B4"/>
    <mergeCell ref="C3:C4"/>
    <mergeCell ref="D3:D4"/>
    <mergeCell ref="E3:E4"/>
    <mergeCell ref="F3:F4"/>
  </mergeCells>
  <printOptions horizontalCentered="1"/>
  <pageMargins left="0.59" right="0.59" top="0.98" bottom="0.59" header="0.59" footer="0.23999999999999996"/>
  <pageSetup horizontalDpi="600" verticalDpi="600" orientation="landscape" paperSize="9" scale="94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zoomScaleSheetLayoutView="100" workbookViewId="0" topLeftCell="A1">
      <selection activeCell="B14" sqref="B14"/>
    </sheetView>
  </sheetViews>
  <sheetFormatPr defaultColWidth="9.00390625" defaultRowHeight="14.25"/>
  <cols>
    <col min="1" max="1" width="50.25390625" style="70" customWidth="1"/>
    <col min="2" max="4" width="27.25390625" style="70" customWidth="1"/>
    <col min="5" max="7" width="13.875" style="70" customWidth="1"/>
    <col min="8" max="16384" width="9.00390625" style="70" customWidth="1"/>
  </cols>
  <sheetData>
    <row r="1" spans="1:4" s="64" customFormat="1" ht="48" customHeight="1">
      <c r="A1" s="71" t="s">
        <v>369</v>
      </c>
      <c r="B1" s="71"/>
      <c r="C1" s="71"/>
      <c r="D1" s="71"/>
    </row>
    <row r="2" spans="1:7" s="65" customFormat="1" ht="15.75">
      <c r="A2" s="9"/>
      <c r="B2" s="72"/>
      <c r="D2" s="72" t="s">
        <v>24</v>
      </c>
      <c r="G2" s="72"/>
    </row>
    <row r="3" spans="1:4" s="66" customFormat="1" ht="34.5" customHeight="1">
      <c r="A3" s="11" t="s">
        <v>25</v>
      </c>
      <c r="B3" s="73" t="s">
        <v>317</v>
      </c>
      <c r="C3" s="73"/>
      <c r="D3" s="73"/>
    </row>
    <row r="4" spans="1:4" s="66" customFormat="1" ht="34.5" customHeight="1">
      <c r="A4" s="11"/>
      <c r="B4" s="74" t="s">
        <v>318</v>
      </c>
      <c r="C4" s="74" t="s">
        <v>319</v>
      </c>
      <c r="D4" s="75" t="s">
        <v>370</v>
      </c>
    </row>
    <row r="5" spans="1:4" s="67" customFormat="1" ht="30.75" customHeight="1">
      <c r="A5" s="76" t="s">
        <v>371</v>
      </c>
      <c r="B5" s="77"/>
      <c r="C5" s="77"/>
      <c r="D5" s="77"/>
    </row>
    <row r="6" spans="1:4" s="67" customFormat="1" ht="30.75" customHeight="1">
      <c r="A6" s="76" t="s">
        <v>372</v>
      </c>
      <c r="B6" s="77"/>
      <c r="C6" s="77"/>
      <c r="D6" s="77"/>
    </row>
    <row r="7" spans="1:4" s="67" customFormat="1" ht="30.75" customHeight="1">
      <c r="A7" s="76" t="s">
        <v>373</v>
      </c>
      <c r="B7" s="77"/>
      <c r="C7" s="77"/>
      <c r="D7" s="77"/>
    </row>
    <row r="8" spans="1:4" s="67" customFormat="1" ht="30.75" customHeight="1">
      <c r="A8" s="76" t="s">
        <v>374</v>
      </c>
      <c r="B8" s="77"/>
      <c r="C8" s="77"/>
      <c r="D8" s="77"/>
    </row>
    <row r="9" spans="1:4" s="67" customFormat="1" ht="30.75" customHeight="1">
      <c r="A9" s="76" t="s">
        <v>375</v>
      </c>
      <c r="B9" s="77"/>
      <c r="C9" s="77"/>
      <c r="D9" s="77"/>
    </row>
    <row r="10" spans="1:4" s="68" customFormat="1" ht="42.75" customHeight="1">
      <c r="A10" s="78" t="s">
        <v>376</v>
      </c>
      <c r="B10" s="79"/>
      <c r="C10" s="79"/>
      <c r="D10" s="80"/>
    </row>
    <row r="11" s="69" customFormat="1" ht="24" customHeight="1"/>
    <row r="12" s="69" customFormat="1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</sheetData>
  <sheetProtection/>
  <mergeCells count="4">
    <mergeCell ref="A1:D1"/>
    <mergeCell ref="B3:D3"/>
    <mergeCell ref="A10:D10"/>
    <mergeCell ref="A3:A4"/>
  </mergeCells>
  <printOptions horizontalCentered="1"/>
  <pageMargins left="0.59" right="0.59" top="0.98" bottom="0.59" header="0.59" footer="0.23999999999999996"/>
  <pageSetup horizontalDpi="600" verticalDpi="600" orientation="landscape" paperSize="9" scale="94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K6"/>
  <sheetViews>
    <sheetView showGridLines="0" zoomScaleSheetLayoutView="85" workbookViewId="0" topLeftCell="A1">
      <selection activeCell="O17" sqref="O17"/>
    </sheetView>
  </sheetViews>
  <sheetFormatPr defaultColWidth="9.00390625" defaultRowHeight="14.25"/>
  <cols>
    <col min="1" max="5" width="9.00390625" style="27" customWidth="1"/>
    <col min="6" max="6" width="26.375" style="27" bestFit="1" customWidth="1"/>
    <col min="7" max="16384" width="9.00390625" style="27" customWidth="1"/>
  </cols>
  <sheetData>
    <row r="1" spans="10:11" ht="15.75">
      <c r="J1" s="31"/>
      <c r="K1" s="31"/>
    </row>
    <row r="2" spans="1:11" ht="71.25" customHeight="1">
      <c r="A2" s="28"/>
      <c r="B2" s="28"/>
      <c r="C2" s="28"/>
      <c r="D2" s="29"/>
      <c r="E2" s="29"/>
      <c r="J2" s="32"/>
      <c r="K2" s="32"/>
    </row>
    <row r="3" spans="1:11" ht="71.25" customHeight="1">
      <c r="A3" s="28"/>
      <c r="B3" s="28"/>
      <c r="C3" s="28"/>
      <c r="D3" s="29"/>
      <c r="E3" s="29"/>
      <c r="J3" s="32"/>
      <c r="K3" s="32"/>
    </row>
    <row r="4" spans="1:11" ht="157.5" customHeight="1">
      <c r="A4" s="30" t="s">
        <v>377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6" spans="5:7" ht="14.25" customHeight="1">
      <c r="E6" s="63"/>
      <c r="F6" s="63"/>
      <c r="G6" s="63"/>
    </row>
  </sheetData>
  <sheetProtection/>
  <mergeCells count="5">
    <mergeCell ref="J1:K1"/>
    <mergeCell ref="A2:C2"/>
    <mergeCell ref="J2:K2"/>
    <mergeCell ref="A4:K4"/>
    <mergeCell ref="E6:G6"/>
  </mergeCells>
  <printOptions horizontalCentered="1"/>
  <pageMargins left="0.59" right="0.59" top="0.98" bottom="0.59" header="0.59" footer="0.23999999999999996"/>
  <pageSetup horizontalDpi="600" verticalDpi="600" orientation="landscape" paperSize="9" scale="94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SheetLayoutView="115" workbookViewId="0" topLeftCell="A1">
      <selection activeCell="G10" sqref="G10"/>
    </sheetView>
  </sheetViews>
  <sheetFormatPr defaultColWidth="9.00390625" defaultRowHeight="14.25"/>
  <cols>
    <col min="1" max="1" width="42.125" style="0" customWidth="1"/>
    <col min="2" max="4" width="17.25390625" style="0" customWidth="1"/>
    <col min="5" max="6" width="15.50390625" style="0" customWidth="1"/>
  </cols>
  <sheetData>
    <row r="1" spans="1:6" ht="48" customHeight="1">
      <c r="A1" s="50" t="s">
        <v>378</v>
      </c>
      <c r="B1" s="50"/>
      <c r="C1" s="50"/>
      <c r="D1" s="50"/>
      <c r="E1" s="50"/>
      <c r="F1" s="50"/>
    </row>
    <row r="2" spans="1:6" ht="15" customHeight="1">
      <c r="A2" s="9"/>
      <c r="B2" s="51"/>
      <c r="C2" s="51"/>
      <c r="D2" s="51"/>
      <c r="F2" s="53" t="s">
        <v>24</v>
      </c>
    </row>
    <row r="3" spans="1:6" ht="19.5" customHeight="1">
      <c r="A3" s="11" t="s">
        <v>25</v>
      </c>
      <c r="B3" s="12" t="s">
        <v>203</v>
      </c>
      <c r="C3" s="12" t="s">
        <v>27</v>
      </c>
      <c r="D3" s="12" t="s">
        <v>28</v>
      </c>
      <c r="E3" s="12" t="s">
        <v>379</v>
      </c>
      <c r="F3" s="43" t="s">
        <v>281</v>
      </c>
    </row>
    <row r="4" spans="1:6" ht="19.5" customHeight="1">
      <c r="A4" s="11"/>
      <c r="B4" s="13"/>
      <c r="C4" s="13"/>
      <c r="D4" s="13"/>
      <c r="E4" s="13"/>
      <c r="F4" s="47"/>
    </row>
    <row r="5" spans="1:6" ht="30.75" customHeight="1">
      <c r="A5" s="54" t="s">
        <v>380</v>
      </c>
      <c r="B5" s="55"/>
      <c r="C5" s="55"/>
      <c r="D5" s="56"/>
      <c r="E5" s="56"/>
      <c r="F5" s="56"/>
    </row>
    <row r="6" spans="1:6" ht="30.75" customHeight="1">
      <c r="A6" s="60" t="s">
        <v>381</v>
      </c>
      <c r="B6" s="55"/>
      <c r="C6" s="55"/>
      <c r="D6" s="56"/>
      <c r="E6" s="56"/>
      <c r="F6" s="56"/>
    </row>
    <row r="7" spans="1:6" ht="30.75" customHeight="1">
      <c r="A7" s="60" t="s">
        <v>382</v>
      </c>
      <c r="B7" s="55"/>
      <c r="C7" s="55"/>
      <c r="D7" s="56"/>
      <c r="E7" s="56"/>
      <c r="F7" s="56"/>
    </row>
    <row r="8" spans="1:6" ht="30.75" customHeight="1">
      <c r="A8" s="60" t="s">
        <v>383</v>
      </c>
      <c r="B8" s="55"/>
      <c r="C8" s="55"/>
      <c r="D8" s="56"/>
      <c r="E8" s="56"/>
      <c r="F8" s="56"/>
    </row>
    <row r="9" spans="1:6" ht="30.75" customHeight="1">
      <c r="A9" s="60" t="s">
        <v>384</v>
      </c>
      <c r="B9" s="56"/>
      <c r="C9" s="56"/>
      <c r="D9" s="56"/>
      <c r="E9" s="56"/>
      <c r="F9" s="56"/>
    </row>
    <row r="10" spans="1:6" ht="30.75" customHeight="1">
      <c r="A10" s="61" t="s">
        <v>385</v>
      </c>
      <c r="B10" s="61"/>
      <c r="C10" s="61"/>
      <c r="D10" s="61"/>
      <c r="E10" s="61"/>
      <c r="F10" s="61"/>
    </row>
    <row r="11" spans="1:6" ht="30.75" customHeight="1">
      <c r="A11" s="54" t="s">
        <v>380</v>
      </c>
      <c r="B11" s="56"/>
      <c r="C11" s="56"/>
      <c r="D11" s="56"/>
      <c r="E11" s="56"/>
      <c r="F11" s="56"/>
    </row>
    <row r="12" spans="1:6" ht="30.75" customHeight="1">
      <c r="A12" s="62" t="s">
        <v>386</v>
      </c>
      <c r="B12" s="56"/>
      <c r="C12" s="56"/>
      <c r="D12" s="56"/>
      <c r="E12" s="56"/>
      <c r="F12" s="56"/>
    </row>
    <row r="13" spans="1:6" ht="30.75" customHeight="1">
      <c r="A13" s="54" t="s">
        <v>387</v>
      </c>
      <c r="B13" s="56"/>
      <c r="C13" s="56"/>
      <c r="D13" s="56"/>
      <c r="E13" s="56"/>
      <c r="F13" s="56"/>
    </row>
    <row r="14" ht="30.75" customHeight="1">
      <c r="A14" s="6" t="s">
        <v>388</v>
      </c>
    </row>
    <row r="15" ht="30.75" customHeight="1"/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" right="0.59" top="0.98" bottom="0.59" header="0.59" footer="0.23999999999999996"/>
  <pageSetup horizontalDpi="600" verticalDpi="600" orientation="landscape" paperSize="9" scale="94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SheetLayoutView="100" workbookViewId="0" topLeftCell="A1">
      <selection activeCell="A1" sqref="A1:F1"/>
    </sheetView>
  </sheetViews>
  <sheetFormatPr defaultColWidth="9.00390625" defaultRowHeight="14.25"/>
  <cols>
    <col min="1" max="1" width="39.75390625" style="0" bestFit="1" customWidth="1"/>
    <col min="2" max="6" width="16.625" style="0" customWidth="1"/>
  </cols>
  <sheetData>
    <row r="1" spans="1:6" ht="48" customHeight="1">
      <c r="A1" s="50" t="s">
        <v>389</v>
      </c>
      <c r="B1" s="50"/>
      <c r="C1" s="50"/>
      <c r="D1" s="50"/>
      <c r="E1" s="50"/>
      <c r="F1" s="50"/>
    </row>
    <row r="2" spans="1:6" ht="15" customHeight="1">
      <c r="A2" s="9"/>
      <c r="B2" s="51"/>
      <c r="C2" s="51"/>
      <c r="D2" s="52"/>
      <c r="F2" s="53" t="s">
        <v>24</v>
      </c>
    </row>
    <row r="3" spans="1:6" ht="19.5" customHeight="1">
      <c r="A3" s="11" t="s">
        <v>25</v>
      </c>
      <c r="B3" s="12" t="s">
        <v>203</v>
      </c>
      <c r="C3" s="12" t="s">
        <v>27</v>
      </c>
      <c r="D3" s="12" t="s">
        <v>28</v>
      </c>
      <c r="E3" s="12" t="s">
        <v>379</v>
      </c>
      <c r="F3" s="43" t="s">
        <v>281</v>
      </c>
    </row>
    <row r="4" spans="1:6" ht="19.5" customHeight="1">
      <c r="A4" s="11"/>
      <c r="B4" s="13"/>
      <c r="C4" s="13"/>
      <c r="D4" s="13"/>
      <c r="E4" s="13"/>
      <c r="F4" s="47"/>
    </row>
    <row r="5" spans="1:6" ht="33" customHeight="1">
      <c r="A5" s="54" t="s">
        <v>390</v>
      </c>
      <c r="B5" s="55"/>
      <c r="C5" s="56"/>
      <c r="D5" s="56"/>
      <c r="E5" s="56"/>
      <c r="F5" s="56"/>
    </row>
    <row r="6" spans="1:6" ht="33" customHeight="1">
      <c r="A6" s="57" t="s">
        <v>391</v>
      </c>
      <c r="B6" s="55"/>
      <c r="C6" s="56"/>
      <c r="D6" s="56"/>
      <c r="E6" s="56"/>
      <c r="F6" s="56"/>
    </row>
    <row r="7" spans="1:6" ht="33" customHeight="1">
      <c r="A7" s="57" t="s">
        <v>392</v>
      </c>
      <c r="B7" s="55"/>
      <c r="C7" s="56"/>
      <c r="D7" s="56"/>
      <c r="E7" s="56"/>
      <c r="F7" s="56"/>
    </row>
    <row r="8" spans="1:6" ht="33" customHeight="1">
      <c r="A8" s="57" t="s">
        <v>393</v>
      </c>
      <c r="B8" s="55"/>
      <c r="C8" s="56"/>
      <c r="D8" s="56"/>
      <c r="E8" s="56"/>
      <c r="F8" s="56"/>
    </row>
    <row r="9" spans="1:6" ht="33.75" customHeight="1">
      <c r="A9" s="57" t="s">
        <v>394</v>
      </c>
      <c r="B9" s="55"/>
      <c r="C9" s="55"/>
      <c r="D9" s="58"/>
      <c r="E9" s="58"/>
      <c r="F9" s="59"/>
    </row>
    <row r="10" spans="1:6" ht="33" customHeight="1">
      <c r="A10" s="54" t="s">
        <v>387</v>
      </c>
      <c r="B10" s="56"/>
      <c r="C10" s="56"/>
      <c r="D10" s="56"/>
      <c r="E10" s="56"/>
      <c r="F10" s="56"/>
    </row>
    <row r="11" spans="1:6" ht="33" customHeight="1">
      <c r="A11" s="57" t="s">
        <v>395</v>
      </c>
      <c r="B11" s="56"/>
      <c r="C11" s="56"/>
      <c r="D11" s="56"/>
      <c r="E11" s="56"/>
      <c r="F11" s="56"/>
    </row>
    <row r="12" spans="1:6" ht="33" customHeight="1">
      <c r="A12" s="14" t="s">
        <v>396</v>
      </c>
      <c r="B12" s="56"/>
      <c r="C12" s="56"/>
      <c r="D12" s="56"/>
      <c r="E12" s="56"/>
      <c r="F12" s="56"/>
    </row>
    <row r="13" ht="30.75" customHeight="1">
      <c r="A13" s="6" t="s">
        <v>397</v>
      </c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" right="0.59" top="0.98" bottom="0.59" header="0.59" footer="0.23999999999999996"/>
  <pageSetup horizontalDpi="600" verticalDpi="600" orientation="landscape" paperSize="9" scale="94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0"/>
  <sheetViews>
    <sheetView showGridLines="0" zoomScaleSheetLayoutView="100" workbookViewId="0" topLeftCell="A1">
      <selection activeCell="A1" sqref="A1:F1"/>
    </sheetView>
  </sheetViews>
  <sheetFormatPr defaultColWidth="9.00390625" defaultRowHeight="14.25"/>
  <cols>
    <col min="1" max="1" width="45.50390625" style="35" customWidth="1"/>
    <col min="2" max="2" width="14.00390625" style="36" customWidth="1"/>
    <col min="3" max="3" width="13.875" style="36" customWidth="1"/>
    <col min="4" max="4" width="14.25390625" style="36" customWidth="1"/>
    <col min="5" max="5" width="14.875" style="35" customWidth="1"/>
    <col min="6" max="6" width="15.125" style="35" customWidth="1"/>
    <col min="7" max="16384" width="9.00390625" style="35" customWidth="1"/>
  </cols>
  <sheetData>
    <row r="1" spans="1:6" s="33" customFormat="1" ht="48" customHeight="1">
      <c r="A1" s="37" t="s">
        <v>398</v>
      </c>
      <c r="B1" s="37"/>
      <c r="C1" s="37"/>
      <c r="D1" s="37"/>
      <c r="E1" s="37"/>
      <c r="F1" s="37"/>
    </row>
    <row r="2" spans="1:6" s="2" customFormat="1" ht="15.75">
      <c r="A2" s="9"/>
      <c r="B2" s="38"/>
      <c r="C2" s="38"/>
      <c r="D2" s="38"/>
      <c r="F2" s="39" t="s">
        <v>24</v>
      </c>
    </row>
    <row r="3" spans="1:6" s="3" customFormat="1" ht="40.5" customHeight="1">
      <c r="A3" s="11" t="s">
        <v>25</v>
      </c>
      <c r="B3" s="40" t="s">
        <v>26</v>
      </c>
      <c r="C3" s="40" t="s">
        <v>27</v>
      </c>
      <c r="D3" s="41" t="s">
        <v>28</v>
      </c>
      <c r="E3" s="42" t="s">
        <v>62</v>
      </c>
      <c r="F3" s="43" t="s">
        <v>399</v>
      </c>
    </row>
    <row r="4" spans="1:6" s="3" customFormat="1" ht="40.5" customHeight="1">
      <c r="A4" s="11"/>
      <c r="B4" s="44"/>
      <c r="C4" s="44"/>
      <c r="D4" s="45"/>
      <c r="E4" s="46"/>
      <c r="F4" s="47"/>
    </row>
    <row r="5" spans="1:6" s="34" customFormat="1" ht="30.75" customHeight="1">
      <c r="A5" s="48" t="s">
        <v>400</v>
      </c>
      <c r="B5" s="15"/>
      <c r="C5" s="15"/>
      <c r="D5" s="15"/>
      <c r="E5" s="15"/>
      <c r="F5" s="15"/>
    </row>
    <row r="6" spans="1:6" s="34" customFormat="1" ht="30.75" customHeight="1">
      <c r="A6" s="14" t="s">
        <v>401</v>
      </c>
      <c r="B6" s="15"/>
      <c r="C6" s="15"/>
      <c r="D6" s="15"/>
      <c r="E6" s="15"/>
      <c r="F6" s="15"/>
    </row>
    <row r="7" spans="1:6" s="34" customFormat="1" ht="30.75" customHeight="1">
      <c r="A7" s="49" t="s">
        <v>402</v>
      </c>
      <c r="B7" s="15"/>
      <c r="C7" s="15"/>
      <c r="D7" s="15"/>
      <c r="E7" s="15"/>
      <c r="F7" s="15"/>
    </row>
    <row r="8" spans="1:6" s="34" customFormat="1" ht="30.75" customHeight="1">
      <c r="A8" s="14" t="s">
        <v>403</v>
      </c>
      <c r="B8" s="15"/>
      <c r="C8" s="15"/>
      <c r="D8" s="15"/>
      <c r="E8" s="15"/>
      <c r="F8" s="15"/>
    </row>
    <row r="9" spans="1:6" s="34" customFormat="1" ht="30.75" customHeight="1">
      <c r="A9" s="49" t="s">
        <v>404</v>
      </c>
      <c r="B9" s="15"/>
      <c r="C9" s="15"/>
      <c r="D9" s="15"/>
      <c r="E9" s="15"/>
      <c r="F9" s="15"/>
    </row>
    <row r="10" ht="30.75" customHeight="1">
      <c r="A10" s="6" t="s">
        <v>405</v>
      </c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" right="0.59" top="0.98" bottom="0.59" header="0.59" footer="0.23999999999999996"/>
  <pageSetup horizontalDpi="600" verticalDpi="600" orientation="landscape" paperSize="9" scale="94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K4"/>
  <sheetViews>
    <sheetView showGridLines="0" zoomScaleSheetLayoutView="85" workbookViewId="0" topLeftCell="A1">
      <selection activeCell="O17" sqref="O17"/>
    </sheetView>
  </sheetViews>
  <sheetFormatPr defaultColWidth="9.00390625" defaultRowHeight="14.25"/>
  <cols>
    <col min="1" max="5" width="9.00390625" style="27" customWidth="1"/>
    <col min="6" max="6" width="26.375" style="27" bestFit="1" customWidth="1"/>
    <col min="7" max="16384" width="9.00390625" style="27" customWidth="1"/>
  </cols>
  <sheetData>
    <row r="1" spans="10:11" ht="15.75">
      <c r="J1" s="31"/>
      <c r="K1" s="31"/>
    </row>
    <row r="2" spans="1:11" ht="71.25" customHeight="1">
      <c r="A2" s="28"/>
      <c r="B2" s="28"/>
      <c r="C2" s="28"/>
      <c r="D2" s="29"/>
      <c r="E2" s="29"/>
      <c r="J2" s="32"/>
      <c r="K2" s="32"/>
    </row>
    <row r="3" spans="1:11" ht="71.25" customHeight="1">
      <c r="A3" s="28"/>
      <c r="B3" s="28"/>
      <c r="C3" s="28"/>
      <c r="D3" s="29"/>
      <c r="E3" s="29"/>
      <c r="J3" s="32"/>
      <c r="K3" s="32"/>
    </row>
    <row r="4" spans="1:11" ht="157.5" customHeight="1">
      <c r="A4" s="30" t="s">
        <v>406</v>
      </c>
      <c r="B4" s="30"/>
      <c r="C4" s="30"/>
      <c r="D4" s="30"/>
      <c r="E4" s="30"/>
      <c r="F4" s="30"/>
      <c r="G4" s="30"/>
      <c r="H4" s="30"/>
      <c r="I4" s="30"/>
      <c r="J4" s="30"/>
      <c r="K4" s="30"/>
    </row>
  </sheetData>
  <sheetProtection/>
  <mergeCells count="4">
    <mergeCell ref="J1:K1"/>
    <mergeCell ref="A2:C2"/>
    <mergeCell ref="J2:K2"/>
    <mergeCell ref="A4:K4"/>
  </mergeCells>
  <printOptions horizontalCentered="1"/>
  <pageMargins left="0.59" right="0.59" top="0.98" bottom="0.59" header="0.59" footer="0.23999999999999996"/>
  <pageSetup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8">
      <selection activeCell="J9" sqref="J9"/>
    </sheetView>
  </sheetViews>
  <sheetFormatPr defaultColWidth="9.00390625" defaultRowHeight="14.25"/>
  <cols>
    <col min="1" max="16384" width="9.00390625" style="256" customWidth="1"/>
  </cols>
  <sheetData>
    <row r="1" spans="1:13" ht="33.75" customHeight="1">
      <c r="A1" s="257" t="s">
        <v>2</v>
      </c>
      <c r="B1" s="257"/>
      <c r="C1" s="257"/>
      <c r="D1" s="257"/>
      <c r="E1" s="257"/>
      <c r="F1" s="257"/>
      <c r="G1" s="257"/>
      <c r="H1" s="257"/>
      <c r="I1" s="257"/>
      <c r="J1" s="260"/>
      <c r="K1" s="260"/>
      <c r="L1" s="260"/>
      <c r="M1" s="260"/>
    </row>
    <row r="2" s="255" customFormat="1" ht="22.5" customHeight="1">
      <c r="A2" s="258" t="s">
        <v>3</v>
      </c>
    </row>
    <row r="3" spans="1:2" s="255" customFormat="1" ht="22.5" customHeight="1">
      <c r="A3" s="259" t="s">
        <v>4</v>
      </c>
      <c r="B3" s="259"/>
    </row>
    <row r="4" spans="1:2" s="255" customFormat="1" ht="22.5" customHeight="1">
      <c r="A4" s="259" t="s">
        <v>5</v>
      </c>
      <c r="B4" s="259"/>
    </row>
    <row r="5" spans="1:2" s="255" customFormat="1" ht="22.5" customHeight="1">
      <c r="A5" s="259" t="s">
        <v>6</v>
      </c>
      <c r="B5" s="259"/>
    </row>
    <row r="6" spans="1:2" s="255" customFormat="1" ht="22.5" customHeight="1">
      <c r="A6" s="259" t="s">
        <v>7</v>
      </c>
      <c r="B6" s="259"/>
    </row>
    <row r="7" spans="1:2" s="255" customFormat="1" ht="22.5" customHeight="1">
      <c r="A7" s="259" t="s">
        <v>8</v>
      </c>
      <c r="B7" s="259"/>
    </row>
    <row r="8" spans="1:2" s="255" customFormat="1" ht="22.5" customHeight="1">
      <c r="A8" s="259" t="s">
        <v>9</v>
      </c>
      <c r="B8" s="259"/>
    </row>
    <row r="9" s="255" customFormat="1" ht="22.5" customHeight="1">
      <c r="A9" s="258" t="s">
        <v>10</v>
      </c>
    </row>
    <row r="10" spans="1:2" s="255" customFormat="1" ht="22.5" customHeight="1">
      <c r="A10" s="259" t="s">
        <v>11</v>
      </c>
      <c r="B10" s="259"/>
    </row>
    <row r="11" spans="1:2" s="255" customFormat="1" ht="22.5" customHeight="1">
      <c r="A11" s="259" t="s">
        <v>12</v>
      </c>
      <c r="B11" s="259"/>
    </row>
    <row r="12" spans="1:2" s="255" customFormat="1" ht="22.5" customHeight="1">
      <c r="A12" s="259" t="s">
        <v>13</v>
      </c>
      <c r="B12" s="259"/>
    </row>
    <row r="13" spans="1:2" s="255" customFormat="1" ht="22.5" customHeight="1">
      <c r="A13" s="259" t="s">
        <v>14</v>
      </c>
      <c r="B13" s="259"/>
    </row>
    <row r="14" s="255" customFormat="1" ht="22.5" customHeight="1">
      <c r="A14" s="258" t="s">
        <v>15</v>
      </c>
    </row>
    <row r="15" spans="1:2" s="255" customFormat="1" ht="22.5" customHeight="1">
      <c r="A15" s="259" t="s">
        <v>16</v>
      </c>
      <c r="B15" s="259"/>
    </row>
    <row r="16" spans="1:2" s="255" customFormat="1" ht="22.5" customHeight="1">
      <c r="A16" s="259" t="s">
        <v>17</v>
      </c>
      <c r="B16" s="259"/>
    </row>
    <row r="17" spans="1:2" s="255" customFormat="1" ht="22.5" customHeight="1">
      <c r="A17" s="259" t="s">
        <v>18</v>
      </c>
      <c r="B17" s="259"/>
    </row>
    <row r="18" spans="1:2" s="255" customFormat="1" ht="22.5" customHeight="1">
      <c r="A18" s="258" t="s">
        <v>19</v>
      </c>
      <c r="B18" s="259"/>
    </row>
    <row r="19" spans="1:2" s="255" customFormat="1" ht="22.5" customHeight="1">
      <c r="A19" s="259" t="s">
        <v>20</v>
      </c>
      <c r="B19" s="259"/>
    </row>
    <row r="20" spans="1:2" s="255" customFormat="1" ht="22.5" customHeight="1">
      <c r="A20" s="259" t="s">
        <v>21</v>
      </c>
      <c r="B20" s="258"/>
    </row>
  </sheetData>
  <sheetProtection/>
  <mergeCells count="1">
    <mergeCell ref="A1:I1"/>
  </mergeCells>
  <printOptions/>
  <pageMargins left="0.71" right="0.71" top="0.55" bottom="0.55" header="0.31" footer="0.31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8"/>
  <sheetViews>
    <sheetView showGridLines="0" showZeros="0" zoomScaleSheetLayoutView="115" workbookViewId="0" topLeftCell="A28">
      <selection activeCell="A1" sqref="A1:E1"/>
    </sheetView>
  </sheetViews>
  <sheetFormatPr defaultColWidth="9.00390625" defaultRowHeight="14.25"/>
  <cols>
    <col min="1" max="1" width="42.75390625" style="6" customWidth="1"/>
    <col min="2" max="3" width="13.75390625" style="6" customWidth="1"/>
    <col min="4" max="4" width="12.00390625" style="6" customWidth="1"/>
    <col min="5" max="5" width="12.00390625" style="7" customWidth="1"/>
    <col min="6" max="6" width="7.00390625" style="7" customWidth="1"/>
    <col min="7" max="7" width="9.00390625" style="6" customWidth="1"/>
    <col min="8" max="8" width="13.375" style="6" customWidth="1"/>
    <col min="9" max="16384" width="9.00390625" style="6" customWidth="1"/>
  </cols>
  <sheetData>
    <row r="1" spans="1:6" s="1" customFormat="1" ht="48" customHeight="1">
      <c r="A1" s="8" t="s">
        <v>407</v>
      </c>
      <c r="B1" s="8"/>
      <c r="C1" s="8"/>
      <c r="D1" s="8"/>
      <c r="E1" s="8"/>
      <c r="F1" s="8"/>
    </row>
    <row r="2" spans="1:6" s="2" customFormat="1" ht="15.75">
      <c r="A2" s="9"/>
      <c r="E2" s="10" t="s">
        <v>24</v>
      </c>
      <c r="F2" s="23"/>
    </row>
    <row r="3" spans="1:6" s="3" customFormat="1" ht="19.5" customHeight="1">
      <c r="A3" s="11" t="s">
        <v>25</v>
      </c>
      <c r="B3" s="12" t="s">
        <v>26</v>
      </c>
      <c r="C3" s="12" t="s">
        <v>408</v>
      </c>
      <c r="D3" s="12" t="s">
        <v>409</v>
      </c>
      <c r="E3" s="12" t="s">
        <v>281</v>
      </c>
      <c r="F3" s="24"/>
    </row>
    <row r="4" spans="1:6" s="3" customFormat="1" ht="19.5" customHeight="1">
      <c r="A4" s="11"/>
      <c r="B4" s="13"/>
      <c r="C4" s="13"/>
      <c r="D4" s="13"/>
      <c r="E4" s="13"/>
      <c r="F4" s="24"/>
    </row>
    <row r="5" spans="1:9" s="4" customFormat="1" ht="23.25" customHeight="1">
      <c r="A5" s="14" t="s">
        <v>410</v>
      </c>
      <c r="B5" s="25"/>
      <c r="C5" s="25"/>
      <c r="D5" s="25"/>
      <c r="E5" s="25"/>
      <c r="F5" s="26"/>
      <c r="G5" s="17"/>
      <c r="H5" s="18"/>
      <c r="I5" s="18"/>
    </row>
    <row r="6" spans="1:9" s="4" customFormat="1" ht="23.25" customHeight="1">
      <c r="A6" s="20" t="s">
        <v>411</v>
      </c>
      <c r="B6" s="25"/>
      <c r="C6" s="25"/>
      <c r="D6" s="25"/>
      <c r="E6" s="25"/>
      <c r="F6" s="26"/>
      <c r="G6" s="17"/>
      <c r="H6" s="18"/>
      <c r="I6" s="18"/>
    </row>
    <row r="7" spans="1:9" s="4" customFormat="1" ht="23.25" customHeight="1">
      <c r="A7" s="20" t="s">
        <v>412</v>
      </c>
      <c r="B7" s="25"/>
      <c r="C7" s="25"/>
      <c r="D7" s="25"/>
      <c r="E7" s="25"/>
      <c r="F7" s="26"/>
      <c r="G7" s="17"/>
      <c r="H7" s="18"/>
      <c r="I7" s="18"/>
    </row>
    <row r="8" spans="1:9" s="4" customFormat="1" ht="23.25" customHeight="1">
      <c r="A8" s="20" t="s">
        <v>413</v>
      </c>
      <c r="B8" s="25"/>
      <c r="C8" s="25"/>
      <c r="D8" s="25"/>
      <c r="E8" s="25"/>
      <c r="F8" s="26"/>
      <c r="G8" s="17"/>
      <c r="H8" s="18"/>
      <c r="I8" s="18"/>
    </row>
    <row r="9" spans="1:9" s="4" customFormat="1" ht="23.25" customHeight="1">
      <c r="A9" s="19" t="s">
        <v>414</v>
      </c>
      <c r="B9" s="25"/>
      <c r="C9" s="25"/>
      <c r="D9" s="25"/>
      <c r="E9" s="25"/>
      <c r="F9" s="26"/>
      <c r="G9" s="17"/>
      <c r="H9" s="18"/>
      <c r="I9" s="18"/>
    </row>
    <row r="10" spans="1:9" s="4" customFormat="1" ht="23.25" customHeight="1">
      <c r="A10" s="20" t="s">
        <v>411</v>
      </c>
      <c r="B10" s="25"/>
      <c r="C10" s="25"/>
      <c r="D10" s="25"/>
      <c r="E10" s="25"/>
      <c r="F10" s="26"/>
      <c r="G10" s="17"/>
      <c r="H10" s="18"/>
      <c r="I10" s="18"/>
    </row>
    <row r="11" spans="1:9" s="4" customFormat="1" ht="23.25" customHeight="1">
      <c r="A11" s="20" t="s">
        <v>412</v>
      </c>
      <c r="B11" s="25"/>
      <c r="C11" s="25"/>
      <c r="D11" s="25"/>
      <c r="E11" s="25"/>
      <c r="F11" s="26"/>
      <c r="G11" s="17"/>
      <c r="H11" s="18"/>
      <c r="I11" s="18"/>
    </row>
    <row r="12" spans="1:9" s="4" customFormat="1" ht="23.25" customHeight="1">
      <c r="A12" s="20" t="s">
        <v>413</v>
      </c>
      <c r="B12" s="25"/>
      <c r="C12" s="25"/>
      <c r="D12" s="25"/>
      <c r="E12" s="25"/>
      <c r="F12" s="26"/>
      <c r="G12" s="17"/>
      <c r="H12" s="18"/>
      <c r="I12" s="18"/>
    </row>
    <row r="13" spans="1:9" s="4" customFormat="1" ht="23.25" customHeight="1">
      <c r="A13" s="20" t="s">
        <v>415</v>
      </c>
      <c r="B13" s="25"/>
      <c r="C13" s="25"/>
      <c r="D13" s="25"/>
      <c r="E13" s="25"/>
      <c r="F13" s="26"/>
      <c r="G13" s="17"/>
      <c r="H13" s="18"/>
      <c r="I13" s="18"/>
    </row>
    <row r="14" spans="1:9" s="4" customFormat="1" ht="23.25" customHeight="1">
      <c r="A14" s="20" t="s">
        <v>411</v>
      </c>
      <c r="B14" s="25"/>
      <c r="C14" s="25"/>
      <c r="D14" s="25"/>
      <c r="E14" s="25"/>
      <c r="F14" s="26"/>
      <c r="G14" s="17"/>
      <c r="H14" s="18"/>
      <c r="I14" s="18"/>
    </row>
    <row r="15" spans="1:9" s="4" customFormat="1" ht="23.25" customHeight="1">
      <c r="A15" s="20" t="s">
        <v>413</v>
      </c>
      <c r="B15" s="25"/>
      <c r="C15" s="25"/>
      <c r="D15" s="25"/>
      <c r="E15" s="25"/>
      <c r="F15" s="26"/>
      <c r="G15" s="17"/>
      <c r="H15" s="18"/>
      <c r="I15" s="18"/>
    </row>
    <row r="16" spans="1:8" s="5" customFormat="1" ht="23.25" customHeight="1">
      <c r="A16" s="20" t="s">
        <v>416</v>
      </c>
      <c r="B16" s="25"/>
      <c r="C16" s="25"/>
      <c r="D16" s="25"/>
      <c r="E16" s="25"/>
      <c r="F16" s="26"/>
      <c r="H16" s="21"/>
    </row>
    <row r="17" spans="1:6" s="5" customFormat="1" ht="23.25" customHeight="1">
      <c r="A17" s="20" t="s">
        <v>411</v>
      </c>
      <c r="B17" s="25"/>
      <c r="C17" s="25"/>
      <c r="D17" s="25"/>
      <c r="E17" s="25"/>
      <c r="F17" s="26"/>
    </row>
    <row r="18" spans="1:6" s="5" customFormat="1" ht="23.25" customHeight="1">
      <c r="A18" s="20" t="s">
        <v>412</v>
      </c>
      <c r="B18" s="25"/>
      <c r="C18" s="25"/>
      <c r="D18" s="25"/>
      <c r="E18" s="25"/>
      <c r="F18" s="26"/>
    </row>
    <row r="19" spans="1:9" s="4" customFormat="1" ht="23.25" customHeight="1">
      <c r="A19" s="20" t="s">
        <v>413</v>
      </c>
      <c r="B19" s="25"/>
      <c r="C19" s="25"/>
      <c r="D19" s="25"/>
      <c r="E19" s="25"/>
      <c r="F19" s="26"/>
      <c r="G19" s="17"/>
      <c r="H19" s="18"/>
      <c r="I19" s="18"/>
    </row>
    <row r="20" spans="1:6" s="5" customFormat="1" ht="23.25" customHeight="1">
      <c r="A20" s="20" t="s">
        <v>417</v>
      </c>
      <c r="B20" s="25"/>
      <c r="C20" s="25"/>
      <c r="D20" s="25"/>
      <c r="E20" s="25"/>
      <c r="F20" s="26"/>
    </row>
    <row r="21" spans="1:6" s="5" customFormat="1" ht="23.25" customHeight="1">
      <c r="A21" s="20" t="s">
        <v>411</v>
      </c>
      <c r="B21" s="25"/>
      <c r="C21" s="25"/>
      <c r="D21" s="25"/>
      <c r="E21" s="25"/>
      <c r="F21" s="26"/>
    </row>
    <row r="22" spans="1:9" s="4" customFormat="1" ht="23.25" customHeight="1">
      <c r="A22" s="20" t="s">
        <v>413</v>
      </c>
      <c r="B22" s="25"/>
      <c r="C22" s="25"/>
      <c r="D22" s="25"/>
      <c r="E22" s="25"/>
      <c r="F22" s="26"/>
      <c r="G22" s="17"/>
      <c r="H22" s="18"/>
      <c r="I22" s="18"/>
    </row>
    <row r="23" spans="1:6" s="5" customFormat="1" ht="23.25" customHeight="1">
      <c r="A23" s="22" t="s">
        <v>418</v>
      </c>
      <c r="B23" s="25"/>
      <c r="C23" s="25"/>
      <c r="D23" s="25"/>
      <c r="E23" s="25"/>
      <c r="F23" s="26"/>
    </row>
    <row r="24" spans="1:6" s="5" customFormat="1" ht="23.25" customHeight="1">
      <c r="A24" s="20" t="s">
        <v>411</v>
      </c>
      <c r="B24" s="25"/>
      <c r="C24" s="25"/>
      <c r="D24" s="25"/>
      <c r="E24" s="25"/>
      <c r="F24" s="26"/>
    </row>
    <row r="25" spans="1:9" s="4" customFormat="1" ht="23.25" customHeight="1">
      <c r="A25" s="20" t="s">
        <v>413</v>
      </c>
      <c r="B25" s="25"/>
      <c r="C25" s="25"/>
      <c r="D25" s="25"/>
      <c r="E25" s="25"/>
      <c r="F25" s="26"/>
      <c r="G25" s="17"/>
      <c r="H25" s="18"/>
      <c r="I25" s="18"/>
    </row>
    <row r="26" spans="1:6" s="4" customFormat="1" ht="23.25" customHeight="1">
      <c r="A26" s="22" t="s">
        <v>419</v>
      </c>
      <c r="B26" s="25"/>
      <c r="C26" s="25"/>
      <c r="D26" s="25"/>
      <c r="E26" s="25"/>
      <c r="F26" s="26"/>
    </row>
    <row r="27" spans="1:6" s="4" customFormat="1" ht="23.25" customHeight="1">
      <c r="A27" s="20" t="s">
        <v>411</v>
      </c>
      <c r="B27" s="25"/>
      <c r="C27" s="25"/>
      <c r="D27" s="25"/>
      <c r="E27" s="25"/>
      <c r="F27" s="26"/>
    </row>
    <row r="28" spans="1:6" s="4" customFormat="1" ht="23.25" customHeight="1">
      <c r="A28" s="20" t="s">
        <v>412</v>
      </c>
      <c r="B28" s="25"/>
      <c r="C28" s="25"/>
      <c r="D28" s="25"/>
      <c r="E28" s="25"/>
      <c r="F28" s="26"/>
    </row>
    <row r="29" spans="1:9" s="4" customFormat="1" ht="23.25" customHeight="1">
      <c r="A29" s="20" t="s">
        <v>413</v>
      </c>
      <c r="B29" s="25"/>
      <c r="C29" s="25"/>
      <c r="D29" s="25"/>
      <c r="E29" s="25"/>
      <c r="F29" s="26"/>
      <c r="G29" s="17"/>
      <c r="H29" s="18"/>
      <c r="I29" s="18"/>
    </row>
    <row r="30" spans="1:6" s="4" customFormat="1" ht="23.25" customHeight="1">
      <c r="A30" s="22" t="s">
        <v>420</v>
      </c>
      <c r="B30" s="25"/>
      <c r="C30" s="25"/>
      <c r="D30" s="25"/>
      <c r="E30" s="25"/>
      <c r="F30" s="26"/>
    </row>
    <row r="31" spans="1:6" s="4" customFormat="1" ht="23.25" customHeight="1">
      <c r="A31" s="20" t="s">
        <v>411</v>
      </c>
      <c r="B31" s="25"/>
      <c r="C31" s="25"/>
      <c r="D31" s="25"/>
      <c r="E31" s="25"/>
      <c r="F31" s="26"/>
    </row>
    <row r="32" spans="1:6" s="4" customFormat="1" ht="23.25" customHeight="1">
      <c r="A32" s="20" t="s">
        <v>412</v>
      </c>
      <c r="B32" s="25"/>
      <c r="C32" s="25"/>
      <c r="D32" s="25"/>
      <c r="E32" s="25"/>
      <c r="F32" s="26"/>
    </row>
    <row r="33" spans="1:9" s="4" customFormat="1" ht="23.25" customHeight="1">
      <c r="A33" s="20" t="s">
        <v>413</v>
      </c>
      <c r="B33" s="25"/>
      <c r="C33" s="25"/>
      <c r="D33" s="25"/>
      <c r="E33" s="25"/>
      <c r="F33" s="26"/>
      <c r="G33" s="17"/>
      <c r="H33" s="18"/>
      <c r="I33" s="18"/>
    </row>
    <row r="34" spans="1:6" s="4" customFormat="1" ht="23.25" customHeight="1">
      <c r="A34" s="20" t="s">
        <v>421</v>
      </c>
      <c r="B34" s="25"/>
      <c r="C34" s="25"/>
      <c r="D34" s="25"/>
      <c r="E34" s="25"/>
      <c r="F34" s="21"/>
    </row>
    <row r="35" spans="1:6" s="4" customFormat="1" ht="23.25" customHeight="1">
      <c r="A35" s="20" t="s">
        <v>411</v>
      </c>
      <c r="B35" s="25"/>
      <c r="C35" s="25"/>
      <c r="D35" s="25"/>
      <c r="E35" s="25"/>
      <c r="F35" s="21"/>
    </row>
    <row r="36" spans="1:6" s="4" customFormat="1" ht="23.25" customHeight="1">
      <c r="A36" s="20" t="s">
        <v>412</v>
      </c>
      <c r="B36" s="25"/>
      <c r="C36" s="25"/>
      <c r="D36" s="25"/>
      <c r="E36" s="25"/>
      <c r="F36" s="21"/>
    </row>
    <row r="37" spans="1:9" s="4" customFormat="1" ht="23.25" customHeight="1">
      <c r="A37" s="20" t="s">
        <v>413</v>
      </c>
      <c r="B37" s="25"/>
      <c r="C37" s="25"/>
      <c r="D37" s="25"/>
      <c r="E37" s="25"/>
      <c r="F37" s="26"/>
      <c r="G37" s="17"/>
      <c r="H37" s="18"/>
      <c r="I37" s="18"/>
    </row>
    <row r="38" ht="30.75" customHeight="1">
      <c r="A38" s="6" t="s">
        <v>422</v>
      </c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59" right="0.59" top="0.98" bottom="0.59" header="0.59" footer="0.23999999999999996"/>
  <pageSetup horizontalDpi="600" verticalDpi="600" orientation="landscape" paperSize="9" scale="94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5"/>
  <sheetViews>
    <sheetView showGridLines="0" showZeros="0" zoomScaleSheetLayoutView="115" workbookViewId="0" topLeftCell="A1">
      <selection activeCell="G11" sqref="G11"/>
    </sheetView>
  </sheetViews>
  <sheetFormatPr defaultColWidth="9.00390625" defaultRowHeight="14.25"/>
  <cols>
    <col min="1" max="1" width="41.00390625" style="6" customWidth="1"/>
    <col min="2" max="3" width="15.00390625" style="6" customWidth="1"/>
    <col min="4" max="4" width="14.125" style="6" customWidth="1"/>
    <col min="5" max="5" width="14.125" style="7" customWidth="1"/>
    <col min="6" max="6" width="9.50390625" style="6" bestFit="1" customWidth="1"/>
    <col min="7" max="7" width="13.375" style="6" customWidth="1"/>
    <col min="8" max="16384" width="9.00390625" style="6" customWidth="1"/>
  </cols>
  <sheetData>
    <row r="1" spans="1:5" s="1" customFormat="1" ht="48" customHeight="1">
      <c r="A1" s="8" t="s">
        <v>423</v>
      </c>
      <c r="B1" s="8"/>
      <c r="C1" s="8"/>
      <c r="D1" s="8"/>
      <c r="E1" s="8"/>
    </row>
    <row r="2" spans="1:5" s="2" customFormat="1" ht="15.75">
      <c r="A2" s="9"/>
      <c r="E2" s="10" t="s">
        <v>24</v>
      </c>
    </row>
    <row r="3" spans="1:5" s="3" customFormat="1" ht="19.5" customHeight="1">
      <c r="A3" s="11" t="s">
        <v>25</v>
      </c>
      <c r="B3" s="12" t="s">
        <v>26</v>
      </c>
      <c r="C3" s="12" t="s">
        <v>28</v>
      </c>
      <c r="D3" s="12" t="s">
        <v>409</v>
      </c>
      <c r="E3" s="12" t="s">
        <v>424</v>
      </c>
    </row>
    <row r="4" spans="1:5" s="3" customFormat="1" ht="19.5" customHeight="1">
      <c r="A4" s="11"/>
      <c r="B4" s="13"/>
      <c r="C4" s="13"/>
      <c r="D4" s="13"/>
      <c r="E4" s="13"/>
    </row>
    <row r="5" spans="1:9" s="4" customFormat="1" ht="34.5" customHeight="1">
      <c r="A5" s="14" t="s">
        <v>425</v>
      </c>
      <c r="B5" s="15">
        <v>0</v>
      </c>
      <c r="C5" s="15">
        <v>0</v>
      </c>
      <c r="D5" s="15">
        <v>0</v>
      </c>
      <c r="E5" s="15">
        <v>0</v>
      </c>
      <c r="F5" s="16"/>
      <c r="G5" s="17"/>
      <c r="H5" s="18"/>
      <c r="I5" s="18"/>
    </row>
    <row r="6" spans="1:9" s="4" customFormat="1" ht="34.5" customHeight="1">
      <c r="A6" s="19" t="s">
        <v>426</v>
      </c>
      <c r="B6" s="15">
        <v>0</v>
      </c>
      <c r="C6" s="15">
        <v>0</v>
      </c>
      <c r="D6" s="15">
        <v>0</v>
      </c>
      <c r="E6" s="15">
        <v>0</v>
      </c>
      <c r="F6" s="16"/>
      <c r="G6" s="17"/>
      <c r="H6" s="18"/>
      <c r="I6" s="18"/>
    </row>
    <row r="7" spans="1:9" s="4" customFormat="1" ht="34.5" customHeight="1">
      <c r="A7" s="20" t="s">
        <v>427</v>
      </c>
      <c r="B7" s="15">
        <v>0</v>
      </c>
      <c r="C7" s="15">
        <v>0</v>
      </c>
      <c r="D7" s="15">
        <v>0</v>
      </c>
      <c r="E7" s="15">
        <v>0</v>
      </c>
      <c r="F7" s="16"/>
      <c r="G7" s="17"/>
      <c r="H7" s="18"/>
      <c r="I7" s="18"/>
    </row>
    <row r="8" spans="1:9" s="4" customFormat="1" ht="34.5" customHeight="1">
      <c r="A8" s="20" t="s">
        <v>428</v>
      </c>
      <c r="B8" s="15">
        <v>0</v>
      </c>
      <c r="C8" s="15">
        <v>0</v>
      </c>
      <c r="D8" s="15">
        <v>0</v>
      </c>
      <c r="E8" s="15">
        <v>0</v>
      </c>
      <c r="F8" s="16"/>
      <c r="G8" s="17"/>
      <c r="H8" s="18"/>
      <c r="I8" s="18"/>
    </row>
    <row r="9" spans="1:9" s="4" customFormat="1" ht="34.5" customHeight="1">
      <c r="A9" s="20" t="s">
        <v>429</v>
      </c>
      <c r="B9" s="15">
        <v>0</v>
      </c>
      <c r="C9" s="15">
        <v>0</v>
      </c>
      <c r="D9" s="15">
        <v>0</v>
      </c>
      <c r="E9" s="15">
        <v>0</v>
      </c>
      <c r="F9" s="16"/>
      <c r="G9" s="17"/>
      <c r="H9" s="18"/>
      <c r="I9" s="18"/>
    </row>
    <row r="10" spans="1:9" s="4" customFormat="1" ht="34.5" customHeight="1">
      <c r="A10" s="20" t="s">
        <v>430</v>
      </c>
      <c r="B10" s="15">
        <v>0</v>
      </c>
      <c r="C10" s="15">
        <v>0</v>
      </c>
      <c r="D10" s="15">
        <v>0</v>
      </c>
      <c r="E10" s="15">
        <v>0</v>
      </c>
      <c r="F10" s="16"/>
      <c r="G10" s="17"/>
      <c r="H10" s="18"/>
      <c r="I10" s="18"/>
    </row>
    <row r="11" spans="1:9" s="4" customFormat="1" ht="34.5" customHeight="1">
      <c r="A11" s="20" t="s">
        <v>431</v>
      </c>
      <c r="B11" s="15">
        <v>0</v>
      </c>
      <c r="C11" s="15">
        <v>0</v>
      </c>
      <c r="D11" s="15">
        <v>0</v>
      </c>
      <c r="E11" s="15">
        <v>0</v>
      </c>
      <c r="F11" s="16"/>
      <c r="G11" s="17"/>
      <c r="H11" s="18"/>
      <c r="I11" s="18"/>
    </row>
    <row r="12" spans="1:9" s="4" customFormat="1" ht="34.5" customHeight="1">
      <c r="A12" s="20" t="s">
        <v>428</v>
      </c>
      <c r="B12" s="15">
        <v>0</v>
      </c>
      <c r="C12" s="15">
        <v>0</v>
      </c>
      <c r="D12" s="15">
        <v>0</v>
      </c>
      <c r="E12" s="15">
        <v>0</v>
      </c>
      <c r="F12" s="16"/>
      <c r="G12" s="17"/>
      <c r="H12" s="18"/>
      <c r="I12" s="18"/>
    </row>
    <row r="13" spans="1:8" s="5" customFormat="1" ht="34.5" customHeight="1">
      <c r="A13" s="20" t="s">
        <v>432</v>
      </c>
      <c r="B13" s="15">
        <v>0</v>
      </c>
      <c r="C13" s="15">
        <v>0</v>
      </c>
      <c r="D13" s="15">
        <v>0</v>
      </c>
      <c r="E13" s="15">
        <v>0</v>
      </c>
      <c r="F13" s="16"/>
      <c r="H13" s="21"/>
    </row>
    <row r="14" spans="1:6" s="5" customFormat="1" ht="34.5" customHeight="1">
      <c r="A14" s="20" t="s">
        <v>433</v>
      </c>
      <c r="B14" s="15">
        <v>0</v>
      </c>
      <c r="C14" s="15">
        <v>0</v>
      </c>
      <c r="D14" s="15">
        <v>0</v>
      </c>
      <c r="E14" s="15">
        <v>0</v>
      </c>
      <c r="F14" s="16"/>
    </row>
    <row r="15" spans="1:6" s="5" customFormat="1" ht="34.5" customHeight="1">
      <c r="A15" s="20" t="s">
        <v>434</v>
      </c>
      <c r="B15" s="15">
        <v>0</v>
      </c>
      <c r="C15" s="15">
        <v>0</v>
      </c>
      <c r="D15" s="15">
        <v>0</v>
      </c>
      <c r="E15" s="15">
        <v>0</v>
      </c>
      <c r="F15" s="16"/>
    </row>
    <row r="16" spans="1:6" s="5" customFormat="1" ht="34.5" customHeight="1">
      <c r="A16" s="20" t="s">
        <v>435</v>
      </c>
      <c r="B16" s="15">
        <v>0</v>
      </c>
      <c r="C16" s="15">
        <v>0</v>
      </c>
      <c r="D16" s="15">
        <v>0</v>
      </c>
      <c r="E16" s="15">
        <v>0</v>
      </c>
      <c r="F16" s="16"/>
    </row>
    <row r="17" spans="1:6" s="5" customFormat="1" ht="34.5" customHeight="1">
      <c r="A17" s="20" t="s">
        <v>436</v>
      </c>
      <c r="B17" s="15">
        <v>0</v>
      </c>
      <c r="C17" s="15">
        <v>0</v>
      </c>
      <c r="D17" s="15">
        <v>0</v>
      </c>
      <c r="E17" s="15">
        <v>0</v>
      </c>
      <c r="F17" s="16"/>
    </row>
    <row r="18" spans="1:6" s="5" customFormat="1" ht="34.5" customHeight="1">
      <c r="A18" s="20" t="s">
        <v>437</v>
      </c>
      <c r="B18" s="15">
        <v>0</v>
      </c>
      <c r="C18" s="15">
        <v>0</v>
      </c>
      <c r="D18" s="15">
        <v>0</v>
      </c>
      <c r="E18" s="15">
        <v>0</v>
      </c>
      <c r="F18" s="16"/>
    </row>
    <row r="19" spans="1:6" s="5" customFormat="1" ht="34.5" customHeight="1">
      <c r="A19" s="20" t="s">
        <v>438</v>
      </c>
      <c r="B19" s="15">
        <v>0</v>
      </c>
      <c r="C19" s="15">
        <v>0</v>
      </c>
      <c r="D19" s="15">
        <v>0</v>
      </c>
      <c r="E19" s="15">
        <v>0</v>
      </c>
      <c r="F19" s="16"/>
    </row>
    <row r="20" spans="1:6" s="4" customFormat="1" ht="34.5" customHeight="1">
      <c r="A20" s="22" t="s">
        <v>439</v>
      </c>
      <c r="B20" s="15">
        <v>0</v>
      </c>
      <c r="C20" s="15">
        <v>0</v>
      </c>
      <c r="D20" s="15">
        <v>0</v>
      </c>
      <c r="E20" s="15">
        <v>0</v>
      </c>
      <c r="F20" s="16"/>
    </row>
    <row r="21" spans="1:6" s="4" customFormat="1" ht="34.5" customHeight="1">
      <c r="A21" s="20" t="s">
        <v>440</v>
      </c>
      <c r="B21" s="15">
        <v>0</v>
      </c>
      <c r="C21" s="15">
        <v>0</v>
      </c>
      <c r="D21" s="15">
        <v>0</v>
      </c>
      <c r="E21" s="15">
        <v>0</v>
      </c>
      <c r="F21" s="16"/>
    </row>
    <row r="22" spans="1:6" s="4" customFormat="1" ht="34.5" customHeight="1">
      <c r="A22" s="22" t="s">
        <v>441</v>
      </c>
      <c r="B22" s="15">
        <v>0</v>
      </c>
      <c r="C22" s="15">
        <v>0</v>
      </c>
      <c r="D22" s="15">
        <v>0</v>
      </c>
      <c r="E22" s="15">
        <v>0</v>
      </c>
      <c r="F22" s="16"/>
    </row>
    <row r="23" spans="1:6" s="4" customFormat="1" ht="34.5" customHeight="1">
      <c r="A23" s="22" t="s">
        <v>442</v>
      </c>
      <c r="B23" s="15">
        <v>0</v>
      </c>
      <c r="C23" s="15">
        <v>0</v>
      </c>
      <c r="D23" s="15">
        <v>0</v>
      </c>
      <c r="E23" s="15">
        <v>0</v>
      </c>
      <c r="F23" s="16"/>
    </row>
    <row r="24" spans="1:5" s="4" customFormat="1" ht="34.5" customHeight="1">
      <c r="A24" s="22" t="s">
        <v>443</v>
      </c>
      <c r="B24" s="15">
        <v>0</v>
      </c>
      <c r="C24" s="15">
        <v>0</v>
      </c>
      <c r="D24" s="15">
        <v>0</v>
      </c>
      <c r="E24" s="15">
        <v>0</v>
      </c>
    </row>
    <row r="25" ht="30.75" customHeight="1">
      <c r="A25" s="6" t="s">
        <v>444</v>
      </c>
    </row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59" right="0.59" top="0.98" bottom="0.59" header="0.59" footer="0.23999999999999996"/>
  <pageSetup horizontalDpi="600" verticalDpi="600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9"/>
  <sheetViews>
    <sheetView showGridLines="0" zoomScaleSheetLayoutView="85" workbookViewId="0" topLeftCell="A20">
      <selection activeCell="F16" sqref="F16"/>
    </sheetView>
  </sheetViews>
  <sheetFormatPr defaultColWidth="9.00390625" defaultRowHeight="14.25"/>
  <cols>
    <col min="1" max="5" width="9.00390625" style="27" customWidth="1"/>
    <col min="6" max="6" width="26.375" style="27" bestFit="1" customWidth="1"/>
    <col min="7" max="16384" width="9.00390625" style="27" customWidth="1"/>
  </cols>
  <sheetData>
    <row r="1" spans="10:11" ht="15.75">
      <c r="J1" s="31"/>
      <c r="K1" s="31"/>
    </row>
    <row r="2" spans="1:11" ht="71.25" customHeight="1">
      <c r="A2" s="28"/>
      <c r="B2" s="28"/>
      <c r="C2" s="28"/>
      <c r="D2" s="29"/>
      <c r="E2" s="29"/>
      <c r="J2" s="32"/>
      <c r="K2" s="32"/>
    </row>
    <row r="3" spans="1:11" ht="71.25" customHeight="1">
      <c r="A3" s="28"/>
      <c r="B3" s="28"/>
      <c r="C3" s="28"/>
      <c r="D3" s="29"/>
      <c r="E3" s="29"/>
      <c r="J3" s="32"/>
      <c r="K3" s="32"/>
    </row>
    <row r="4" spans="1:11" ht="157.5" customHeight="1">
      <c r="A4" s="30" t="s">
        <v>22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35.25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6:11" ht="3.75" customHeight="1">
      <c r="F6" s="123"/>
      <c r="G6" s="123"/>
      <c r="H6" s="123"/>
      <c r="I6" s="123"/>
      <c r="J6" s="123"/>
      <c r="K6" s="123"/>
    </row>
    <row r="7" spans="6:11" ht="14.25" customHeight="1" hidden="1">
      <c r="F7" s="123"/>
      <c r="G7" s="123"/>
      <c r="H7" s="123"/>
      <c r="I7" s="123"/>
      <c r="J7" s="123"/>
      <c r="K7" s="123"/>
    </row>
    <row r="8" spans="6:11" ht="14.25" customHeight="1" hidden="1">
      <c r="F8" s="123"/>
      <c r="G8" s="123"/>
      <c r="H8" s="123"/>
      <c r="I8" s="123"/>
      <c r="J8" s="123"/>
      <c r="K8" s="123"/>
    </row>
    <row r="9" spans="6:11" ht="23.25" customHeight="1">
      <c r="F9" s="123"/>
      <c r="G9" s="123"/>
      <c r="H9" s="123"/>
      <c r="I9" s="123"/>
      <c r="J9" s="123"/>
      <c r="K9" s="123"/>
    </row>
  </sheetData>
  <sheetProtection/>
  <mergeCells count="5">
    <mergeCell ref="J1:K1"/>
    <mergeCell ref="A2:C2"/>
    <mergeCell ref="J2:K2"/>
    <mergeCell ref="A4:K4"/>
    <mergeCell ref="A5:K5"/>
  </mergeCells>
  <printOptions horizontalCentered="1"/>
  <pageMargins left="0.59" right="0.59" top="0.98" bottom="0.59" header="0.59" footer="0.23999999999999996"/>
  <pageSetup horizontalDpi="600" verticalDpi="600" orientation="landscape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SheetLayoutView="115" workbookViewId="0" topLeftCell="A1">
      <pane ySplit="4" topLeftCell="A25" activePane="bottomLeft" state="frozen"/>
      <selection pane="bottomLeft" activeCell="E32" sqref="E32"/>
    </sheetView>
  </sheetViews>
  <sheetFormatPr defaultColWidth="9.00390625" defaultRowHeight="14.25"/>
  <cols>
    <col min="1" max="1" width="38.875" style="82" customWidth="1"/>
    <col min="2" max="3" width="14.375" style="82" customWidth="1"/>
    <col min="4" max="4" width="14.375" style="92" customWidth="1"/>
    <col min="5" max="5" width="13.00390625" style="92" customWidth="1"/>
    <col min="6" max="6" width="13.00390625" style="93" customWidth="1"/>
    <col min="7" max="7" width="7.875" style="93" customWidth="1"/>
    <col min="8" max="9" width="9.00390625" style="82" hidden="1" customWidth="1"/>
    <col min="10" max="10" width="12.625" style="82" hidden="1" customWidth="1"/>
    <col min="11" max="16384" width="9.00390625" style="82" customWidth="1"/>
  </cols>
  <sheetData>
    <row r="1" spans="1:7" s="107" customFormat="1" ht="48" customHeight="1">
      <c r="A1" s="110" t="s">
        <v>23</v>
      </c>
      <c r="B1" s="110"/>
      <c r="C1" s="110"/>
      <c r="D1" s="110"/>
      <c r="E1" s="110"/>
      <c r="F1" s="110"/>
      <c r="G1" s="110"/>
    </row>
    <row r="2" spans="6:7" ht="15.75">
      <c r="F2" s="111" t="s">
        <v>24</v>
      </c>
      <c r="G2" s="111"/>
    </row>
    <row r="3" spans="1:7" ht="19.5" customHeight="1">
      <c r="A3" s="11" t="s">
        <v>25</v>
      </c>
      <c r="B3" s="12" t="s">
        <v>26</v>
      </c>
      <c r="C3" s="12" t="s">
        <v>27</v>
      </c>
      <c r="D3" s="12" t="s">
        <v>28</v>
      </c>
      <c r="E3" s="12" t="s">
        <v>29</v>
      </c>
      <c r="F3" s="12" t="s">
        <v>30</v>
      </c>
      <c r="G3" s="111"/>
    </row>
    <row r="4" spans="1:7" s="108" customFormat="1" ht="19.5" customHeight="1">
      <c r="A4" s="11"/>
      <c r="B4" s="13"/>
      <c r="C4" s="13"/>
      <c r="D4" s="13"/>
      <c r="E4" s="13"/>
      <c r="F4" s="13"/>
      <c r="G4" s="232"/>
    </row>
    <row r="5" spans="1:8" ht="24" customHeight="1">
      <c r="A5" s="233" t="s">
        <v>31</v>
      </c>
      <c r="B5" s="234">
        <f>B6+B19</f>
        <v>29295</v>
      </c>
      <c r="C5" s="234">
        <f>C6+C19</f>
        <v>26841</v>
      </c>
      <c r="D5" s="234">
        <f>D6+D19</f>
        <v>23911</v>
      </c>
      <c r="E5" s="209">
        <f>D5/C5</f>
        <v>0.8908386423754704</v>
      </c>
      <c r="F5" s="209">
        <f>D5/H5</f>
        <v>0.8570250896057348</v>
      </c>
      <c r="G5" s="235"/>
      <c r="H5" s="82">
        <v>27900</v>
      </c>
    </row>
    <row r="6" spans="1:10" s="229" customFormat="1" ht="24" customHeight="1">
      <c r="A6" s="236" t="s">
        <v>32</v>
      </c>
      <c r="B6" s="234">
        <f>SUM(B7:B18)</f>
        <v>29295</v>
      </c>
      <c r="C6" s="234">
        <f aca="true" t="shared" si="0" ref="C6:H6">SUM(C7:C18)</f>
        <v>26841</v>
      </c>
      <c r="D6" s="234">
        <f t="shared" si="0"/>
        <v>23911</v>
      </c>
      <c r="E6" s="209">
        <f>D6/C6</f>
        <v>0.8908386423754704</v>
      </c>
      <c r="F6" s="209">
        <f>D6/H6</f>
        <v>0.8570250896057348</v>
      </c>
      <c r="G6" s="235"/>
      <c r="H6" s="82">
        <f t="shared" si="0"/>
        <v>27900</v>
      </c>
      <c r="J6" s="229">
        <f>29330/B6</f>
        <v>1.001194743130227</v>
      </c>
    </row>
    <row r="7" spans="1:8" ht="24" customHeight="1">
      <c r="A7" s="114" t="s">
        <v>33</v>
      </c>
      <c r="B7" s="234">
        <v>12153.75</v>
      </c>
      <c r="C7" s="234">
        <v>9531</v>
      </c>
      <c r="D7" s="237">
        <v>9153</v>
      </c>
      <c r="E7" s="209">
        <f aca="true" t="shared" si="1" ref="E7:E16">D7/C7</f>
        <v>0.9603399433427762</v>
      </c>
      <c r="F7" s="209">
        <f aca="true" t="shared" si="2" ref="F7:F16">D7/H7</f>
        <v>0.790755939524838</v>
      </c>
      <c r="G7" s="235"/>
      <c r="H7" s="82">
        <v>11575</v>
      </c>
    </row>
    <row r="8" spans="1:8" ht="24" customHeight="1">
      <c r="A8" s="114" t="s">
        <v>34</v>
      </c>
      <c r="B8" s="234">
        <v>6263.25</v>
      </c>
      <c r="C8" s="234">
        <v>6132</v>
      </c>
      <c r="D8" s="237">
        <v>6132</v>
      </c>
      <c r="E8" s="209">
        <f t="shared" si="1"/>
        <v>1</v>
      </c>
      <c r="F8" s="209">
        <f t="shared" si="2"/>
        <v>1.0279966471081308</v>
      </c>
      <c r="G8" s="235"/>
      <c r="H8" s="82">
        <v>5965</v>
      </c>
    </row>
    <row r="9" spans="1:8" ht="24" customHeight="1">
      <c r="A9" s="114" t="s">
        <v>35</v>
      </c>
      <c r="B9" s="234">
        <v>443.1</v>
      </c>
      <c r="C9" s="237">
        <v>492</v>
      </c>
      <c r="D9" s="237">
        <v>492</v>
      </c>
      <c r="E9" s="209">
        <f t="shared" si="1"/>
        <v>1</v>
      </c>
      <c r="F9" s="209">
        <f t="shared" si="2"/>
        <v>1.1658767772511849</v>
      </c>
      <c r="G9" s="235"/>
      <c r="H9" s="82">
        <v>422</v>
      </c>
    </row>
    <row r="10" spans="1:8" ht="24" customHeight="1">
      <c r="A10" s="114" t="s">
        <v>36</v>
      </c>
      <c r="B10" s="234"/>
      <c r="C10" s="234"/>
      <c r="D10" s="237"/>
      <c r="E10" s="237"/>
      <c r="F10" s="238"/>
      <c r="G10" s="235"/>
      <c r="H10" s="82">
        <v>0</v>
      </c>
    </row>
    <row r="11" spans="1:8" ht="24" customHeight="1">
      <c r="A11" s="114" t="s">
        <v>37</v>
      </c>
      <c r="B11" s="234"/>
      <c r="C11" s="234"/>
      <c r="D11" s="237"/>
      <c r="E11" s="237"/>
      <c r="F11" s="238"/>
      <c r="G11" s="235"/>
      <c r="H11" s="82">
        <v>0</v>
      </c>
    </row>
    <row r="12" spans="1:8" ht="24" customHeight="1">
      <c r="A12" s="114" t="s">
        <v>38</v>
      </c>
      <c r="B12" s="234">
        <v>2140.9500000000003</v>
      </c>
      <c r="C12" s="237">
        <v>2083</v>
      </c>
      <c r="D12" s="237">
        <v>2083</v>
      </c>
      <c r="E12" s="209">
        <f t="shared" si="1"/>
        <v>1</v>
      </c>
      <c r="F12" s="209">
        <f t="shared" si="2"/>
        <v>1.0215792054928887</v>
      </c>
      <c r="G12" s="235"/>
      <c r="H12" s="82">
        <v>2039</v>
      </c>
    </row>
    <row r="13" spans="1:8" ht="24" customHeight="1">
      <c r="A13" s="114" t="s">
        <v>39</v>
      </c>
      <c r="B13" s="234">
        <v>1494.15</v>
      </c>
      <c r="C13" s="237">
        <v>1628</v>
      </c>
      <c r="D13" s="237">
        <v>1628</v>
      </c>
      <c r="E13" s="209">
        <f t="shared" si="1"/>
        <v>1</v>
      </c>
      <c r="F13" s="209">
        <f t="shared" si="2"/>
        <v>1.1440618411806043</v>
      </c>
      <c r="G13" s="235"/>
      <c r="H13" s="82">
        <v>1423</v>
      </c>
    </row>
    <row r="14" spans="1:8" ht="24" customHeight="1">
      <c r="A14" s="114" t="s">
        <v>40</v>
      </c>
      <c r="B14" s="234">
        <v>666.75</v>
      </c>
      <c r="C14" s="237">
        <v>765</v>
      </c>
      <c r="D14" s="237">
        <v>765</v>
      </c>
      <c r="E14" s="209">
        <f t="shared" si="1"/>
        <v>1</v>
      </c>
      <c r="F14" s="209">
        <f t="shared" si="2"/>
        <v>1.204724409448819</v>
      </c>
      <c r="G14" s="235"/>
      <c r="H14" s="82">
        <v>635</v>
      </c>
    </row>
    <row r="15" spans="1:8" ht="24" customHeight="1">
      <c r="A15" s="114" t="s">
        <v>41</v>
      </c>
      <c r="B15" s="234">
        <v>5990.25</v>
      </c>
      <c r="C15" s="237">
        <v>5990</v>
      </c>
      <c r="D15" s="237">
        <v>3438</v>
      </c>
      <c r="E15" s="209">
        <f t="shared" si="1"/>
        <v>0.5739565943238731</v>
      </c>
      <c r="F15" s="209">
        <f t="shared" si="2"/>
        <v>0.6026292725679229</v>
      </c>
      <c r="G15" s="235"/>
      <c r="H15" s="82">
        <v>5705</v>
      </c>
    </row>
    <row r="16" spans="1:8" ht="24" customHeight="1">
      <c r="A16" s="114" t="s">
        <v>42</v>
      </c>
      <c r="B16" s="234">
        <v>142.8</v>
      </c>
      <c r="C16" s="237">
        <v>220</v>
      </c>
      <c r="D16" s="237">
        <v>220</v>
      </c>
      <c r="E16" s="209">
        <f t="shared" si="1"/>
        <v>1</v>
      </c>
      <c r="F16" s="209">
        <f t="shared" si="2"/>
        <v>1.6176470588235294</v>
      </c>
      <c r="G16" s="235"/>
      <c r="H16" s="82">
        <v>136</v>
      </c>
    </row>
    <row r="17" spans="1:8" ht="24" customHeight="1">
      <c r="A17" s="114" t="s">
        <v>43</v>
      </c>
      <c r="B17" s="234"/>
      <c r="C17" s="234"/>
      <c r="D17" s="237"/>
      <c r="E17" s="237"/>
      <c r="F17" s="238"/>
      <c r="G17" s="235"/>
      <c r="H17" s="82">
        <v>0</v>
      </c>
    </row>
    <row r="18" spans="1:8" ht="24" customHeight="1">
      <c r="A18" s="114" t="s">
        <v>44</v>
      </c>
      <c r="B18" s="234"/>
      <c r="C18" s="234"/>
      <c r="D18" s="237"/>
      <c r="E18" s="237"/>
      <c r="F18" s="238"/>
      <c r="G18" s="235"/>
      <c r="H18" s="82">
        <v>0</v>
      </c>
    </row>
    <row r="19" spans="1:8" s="230" customFormat="1" ht="24" customHeight="1">
      <c r="A19" s="236" t="s">
        <v>45</v>
      </c>
      <c r="B19" s="234"/>
      <c r="C19" s="60"/>
      <c r="D19" s="237"/>
      <c r="E19" s="237"/>
      <c r="F19" s="238"/>
      <c r="G19" s="235"/>
      <c r="H19" s="230">
        <v>0</v>
      </c>
    </row>
    <row r="20" spans="1:7" ht="24" customHeight="1">
      <c r="A20" s="114" t="s">
        <v>46</v>
      </c>
      <c r="B20" s="234"/>
      <c r="C20" s="60"/>
      <c r="D20" s="237"/>
      <c r="E20" s="237"/>
      <c r="F20" s="238"/>
      <c r="G20" s="235"/>
    </row>
    <row r="21" spans="1:7" ht="24" customHeight="1">
      <c r="A21" s="114" t="s">
        <v>47</v>
      </c>
      <c r="B21" s="234"/>
      <c r="C21" s="60"/>
      <c r="D21" s="237"/>
      <c r="E21" s="237"/>
      <c r="F21" s="238"/>
      <c r="G21" s="235"/>
    </row>
    <row r="22" spans="1:7" ht="24" customHeight="1">
      <c r="A22" s="239" t="s">
        <v>48</v>
      </c>
      <c r="B22" s="240"/>
      <c r="C22" s="241"/>
      <c r="D22" s="242"/>
      <c r="E22" s="242"/>
      <c r="F22" s="243"/>
      <c r="G22" s="235"/>
    </row>
    <row r="23" spans="1:7" ht="24" customHeight="1">
      <c r="A23" s="239" t="s">
        <v>49</v>
      </c>
      <c r="B23" s="240"/>
      <c r="C23" s="241"/>
      <c r="D23" s="242"/>
      <c r="E23" s="242"/>
      <c r="F23" s="243"/>
      <c r="G23" s="235"/>
    </row>
    <row r="24" spans="1:7" ht="24" customHeight="1">
      <c r="A24" s="239" t="s">
        <v>50</v>
      </c>
      <c r="B24" s="240"/>
      <c r="C24" s="241"/>
      <c r="D24" s="242"/>
      <c r="E24" s="242"/>
      <c r="F24" s="243"/>
      <c r="G24" s="235"/>
    </row>
    <row r="25" spans="1:7" ht="24" customHeight="1">
      <c r="A25" s="239" t="s">
        <v>51</v>
      </c>
      <c r="B25" s="240"/>
      <c r="C25" s="241"/>
      <c r="D25" s="242"/>
      <c r="E25" s="242"/>
      <c r="F25" s="243"/>
      <c r="G25" s="235"/>
    </row>
    <row r="26" spans="1:7" ht="24" customHeight="1">
      <c r="A26" s="244" t="s">
        <v>52</v>
      </c>
      <c r="B26" s="245"/>
      <c r="C26" s="61"/>
      <c r="D26" s="246"/>
      <c r="E26" s="246"/>
      <c r="F26" s="247"/>
      <c r="G26" s="235"/>
    </row>
    <row r="27" spans="1:8" s="231" customFormat="1" ht="24" customHeight="1">
      <c r="A27" s="248" t="s">
        <v>31</v>
      </c>
      <c r="B27" s="249">
        <f>B6+B19</f>
        <v>29295</v>
      </c>
      <c r="C27" s="249">
        <f>C6+C19</f>
        <v>26841</v>
      </c>
      <c r="D27" s="249">
        <f>D6+D19</f>
        <v>23911</v>
      </c>
      <c r="E27" s="209">
        <f aca="true" t="shared" si="3" ref="E27:E31">D27/C27</f>
        <v>0.8908386423754704</v>
      </c>
      <c r="F27" s="209">
        <f aca="true" t="shared" si="4" ref="F27:F31">D27/H27</f>
        <v>1.0831710079275199</v>
      </c>
      <c r="G27" s="235"/>
      <c r="H27" s="231">
        <v>22075</v>
      </c>
    </row>
    <row r="28" spans="1:7" s="231" customFormat="1" ht="24" customHeight="1">
      <c r="A28" s="113" t="s">
        <v>53</v>
      </c>
      <c r="B28" s="250"/>
      <c r="C28" s="251"/>
      <c r="D28" s="252"/>
      <c r="E28" s="252"/>
      <c r="F28" s="253"/>
      <c r="G28" s="235"/>
    </row>
    <row r="29" spans="1:8" s="231" customFormat="1" ht="24" customHeight="1">
      <c r="A29" s="113" t="s">
        <v>54</v>
      </c>
      <c r="B29" s="250">
        <v>7</v>
      </c>
      <c r="C29" s="251">
        <v>7</v>
      </c>
      <c r="D29" s="252">
        <v>0</v>
      </c>
      <c r="E29" s="209">
        <f t="shared" si="3"/>
        <v>0</v>
      </c>
      <c r="F29" s="209">
        <f t="shared" si="4"/>
        <v>0</v>
      </c>
      <c r="G29" s="235"/>
      <c r="H29" s="231">
        <v>1533</v>
      </c>
    </row>
    <row r="30" spans="1:7" s="231" customFormat="1" ht="24" customHeight="1">
      <c r="A30" s="113" t="s">
        <v>55</v>
      </c>
      <c r="B30" s="250"/>
      <c r="C30" s="251">
        <v>2607</v>
      </c>
      <c r="D30" s="251">
        <v>2607</v>
      </c>
      <c r="E30" s="209">
        <f t="shared" si="3"/>
        <v>1</v>
      </c>
      <c r="F30" s="209">
        <v>0</v>
      </c>
      <c r="G30" s="235"/>
    </row>
    <row r="31" spans="1:8" s="231" customFormat="1" ht="24" customHeight="1">
      <c r="A31" s="113" t="s">
        <v>56</v>
      </c>
      <c r="B31" s="250"/>
      <c r="C31" s="251">
        <v>62</v>
      </c>
      <c r="D31" s="252">
        <v>62</v>
      </c>
      <c r="E31" s="209">
        <f t="shared" si="3"/>
        <v>1</v>
      </c>
      <c r="F31" s="217" t="s">
        <v>57</v>
      </c>
      <c r="G31" s="235"/>
      <c r="H31" s="231">
        <v>0</v>
      </c>
    </row>
    <row r="32" spans="1:7" s="231" customFormat="1" ht="24" customHeight="1">
      <c r="A32" s="113" t="s">
        <v>58</v>
      </c>
      <c r="B32" s="250"/>
      <c r="C32" s="251"/>
      <c r="D32" s="252"/>
      <c r="E32" s="252"/>
      <c r="F32" s="253"/>
      <c r="G32" s="235"/>
    </row>
    <row r="33" spans="1:8" ht="24" customHeight="1">
      <c r="A33" s="113" t="s">
        <v>59</v>
      </c>
      <c r="B33" s="254">
        <v>9720</v>
      </c>
      <c r="C33" s="60">
        <v>9720</v>
      </c>
      <c r="D33" s="237">
        <v>8542</v>
      </c>
      <c r="E33" s="209">
        <f>D33/C33</f>
        <v>0.8788065843621399</v>
      </c>
      <c r="F33" s="209">
        <f>D33/H33</f>
        <v>0.8788065843621399</v>
      </c>
      <c r="G33" s="235"/>
      <c r="H33" s="82">
        <v>9720</v>
      </c>
    </row>
    <row r="34" spans="1:8" ht="24" customHeight="1">
      <c r="A34" s="233" t="s">
        <v>60</v>
      </c>
      <c r="B34" s="254">
        <f>B27+B29+B31-B33</f>
        <v>19582</v>
      </c>
      <c r="C34" s="254">
        <f>C27+C29+C31+C30-C33</f>
        <v>19797</v>
      </c>
      <c r="D34" s="254">
        <f>D27+D29+D31+D30-D33</f>
        <v>18038</v>
      </c>
      <c r="E34" s="209">
        <f>D34/C34</f>
        <v>0.9111481537606708</v>
      </c>
      <c r="F34" s="209">
        <f>D34/H34</f>
        <v>0.9150306904073454</v>
      </c>
      <c r="G34" s="235"/>
      <c r="H34" s="82">
        <v>19713</v>
      </c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" right="0.59" top="0.98" bottom="0.59" header="0.59" footer="0.23999999999999996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0"/>
  <sheetViews>
    <sheetView showGridLines="0" showZeros="0" zoomScaleSheetLayoutView="115" workbookViewId="0" topLeftCell="A1">
      <pane ySplit="4" topLeftCell="A17" activePane="bottomLeft" state="frozen"/>
      <selection pane="bottomLeft" activeCell="D22" sqref="D22"/>
    </sheetView>
  </sheetViews>
  <sheetFormatPr defaultColWidth="9.00390625" defaultRowHeight="14.25"/>
  <cols>
    <col min="1" max="1" width="34.375" style="35" customWidth="1"/>
    <col min="2" max="4" width="15.00390625" style="35" customWidth="1"/>
    <col min="5" max="6" width="11.25390625" style="35" customWidth="1"/>
    <col min="7" max="7" width="18.875" style="35" hidden="1" customWidth="1"/>
    <col min="8" max="8" width="9.00390625" style="35" hidden="1" customWidth="1"/>
    <col min="9" max="9" width="12.75390625" style="35" hidden="1" customWidth="1"/>
    <col min="10" max="10" width="14.75390625" style="35" hidden="1" customWidth="1"/>
    <col min="11" max="22" width="9.00390625" style="35" hidden="1" customWidth="1"/>
    <col min="23" max="23" width="7.125" style="35" customWidth="1"/>
    <col min="24" max="24" width="9.00390625" style="35" hidden="1" customWidth="1"/>
    <col min="25" max="25" width="11.625" style="35" bestFit="1" customWidth="1"/>
    <col min="26" max="16384" width="9.00390625" style="35" customWidth="1"/>
  </cols>
  <sheetData>
    <row r="1" spans="1:22" s="33" customFormat="1" ht="48" customHeight="1">
      <c r="A1" s="95" t="s">
        <v>61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1:6" s="2" customFormat="1" ht="15.75">
      <c r="A2" s="82"/>
      <c r="F2" s="206" t="s">
        <v>24</v>
      </c>
    </row>
    <row r="3" spans="1:22" s="2" customFormat="1" ht="19.5" customHeight="1">
      <c r="A3" s="11" t="s">
        <v>25</v>
      </c>
      <c r="B3" s="12" t="s">
        <v>26</v>
      </c>
      <c r="C3" s="12" t="s">
        <v>27</v>
      </c>
      <c r="D3" s="12" t="s">
        <v>28</v>
      </c>
      <c r="E3" s="12" t="s">
        <v>62</v>
      </c>
      <c r="F3" s="12" t="s">
        <v>63</v>
      </c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</row>
    <row r="4" spans="1:22" s="3" customFormat="1" ht="19.5" customHeight="1">
      <c r="A4" s="11"/>
      <c r="B4" s="13"/>
      <c r="C4" s="13"/>
      <c r="D4" s="13"/>
      <c r="E4" s="13"/>
      <c r="F4" s="13"/>
      <c r="G4" s="207"/>
      <c r="H4" s="207"/>
      <c r="I4" s="207"/>
      <c r="J4" s="207" t="s">
        <v>64</v>
      </c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5" ht="27.75" customHeight="1">
      <c r="A5" s="14" t="s">
        <v>65</v>
      </c>
      <c r="B5" s="208">
        <f>SUM(B6:B25)</f>
        <v>19582</v>
      </c>
      <c r="C5" s="208">
        <f>SUM(C6:C25)</f>
        <v>19797</v>
      </c>
      <c r="D5" s="208">
        <f>SUM(D6:D25)</f>
        <v>13558</v>
      </c>
      <c r="E5" s="209">
        <f aca="true" t="shared" si="0" ref="E5:E7">D5/C5</f>
        <v>0.6848512400868818</v>
      </c>
      <c r="F5" s="209">
        <f>D5/X5</f>
        <v>0.8775858944152448</v>
      </c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X5" s="82">
        <f>SUM(X6:X25)</f>
        <v>15449.2</v>
      </c>
      <c r="Y5" s="228"/>
    </row>
    <row r="6" spans="1:25" ht="27.75" customHeight="1">
      <c r="A6" s="211" t="s">
        <v>66</v>
      </c>
      <c r="B6" s="212">
        <v>4709</v>
      </c>
      <c r="C6" s="213">
        <v>4824</v>
      </c>
      <c r="D6" s="213">
        <v>3679</v>
      </c>
      <c r="E6" s="209">
        <f t="shared" si="0"/>
        <v>0.7626451077943616</v>
      </c>
      <c r="F6" s="209">
        <f aca="true" t="shared" si="1" ref="F6:F25">D6/X6</f>
        <v>1.180490935344136</v>
      </c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"/>
      <c r="X6" s="82">
        <v>3116.5</v>
      </c>
      <c r="Y6" s="228"/>
    </row>
    <row r="7" spans="1:25" ht="27.75" customHeight="1">
      <c r="A7" s="211" t="s">
        <v>67</v>
      </c>
      <c r="B7" s="212">
        <v>399</v>
      </c>
      <c r="C7" s="213">
        <v>407</v>
      </c>
      <c r="D7" s="213">
        <v>279</v>
      </c>
      <c r="E7" s="209">
        <f t="shared" si="0"/>
        <v>0.6855036855036855</v>
      </c>
      <c r="F7" s="209">
        <f t="shared" si="1"/>
        <v>0.5138121546961326</v>
      </c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X7" s="82">
        <v>543</v>
      </c>
      <c r="Y7" s="228"/>
    </row>
    <row r="8" spans="1:25" ht="27.75" customHeight="1">
      <c r="A8" s="214" t="s">
        <v>68</v>
      </c>
      <c r="B8" s="215">
        <v>9</v>
      </c>
      <c r="C8" s="216">
        <v>5</v>
      </c>
      <c r="D8" s="216">
        <v>4</v>
      </c>
      <c r="E8" s="209">
        <f>D8/C8</f>
        <v>0.8</v>
      </c>
      <c r="F8" s="217" t="s">
        <v>57</v>
      </c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X8" s="82">
        <v>0</v>
      </c>
      <c r="Y8" s="228"/>
    </row>
    <row r="9" spans="1:25" ht="27.75" customHeight="1">
      <c r="A9" s="214" t="s">
        <v>69</v>
      </c>
      <c r="B9" s="215"/>
      <c r="C9" s="216"/>
      <c r="D9" s="216"/>
      <c r="E9" s="218"/>
      <c r="F9" s="209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X9" s="82"/>
      <c r="Y9" s="228"/>
    </row>
    <row r="10" spans="1:25" ht="27.75" customHeight="1">
      <c r="A10" s="214" t="s">
        <v>70</v>
      </c>
      <c r="B10" s="215">
        <v>56</v>
      </c>
      <c r="C10" s="216">
        <v>40</v>
      </c>
      <c r="D10" s="216">
        <v>21</v>
      </c>
      <c r="E10" s="209">
        <f>D10/C10</f>
        <v>0.525</v>
      </c>
      <c r="F10" s="209">
        <f t="shared" si="1"/>
        <v>1.5</v>
      </c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X10" s="82">
        <v>14</v>
      </c>
      <c r="Y10" s="228"/>
    </row>
    <row r="11" spans="1:25" ht="27.75" customHeight="1">
      <c r="A11" s="214" t="s">
        <v>71</v>
      </c>
      <c r="B11" s="215">
        <v>1602</v>
      </c>
      <c r="C11" s="216">
        <v>1841</v>
      </c>
      <c r="D11" s="216">
        <v>1496</v>
      </c>
      <c r="E11" s="209">
        <f>D11/C11</f>
        <v>0.8126018468223791</v>
      </c>
      <c r="F11" s="209">
        <f t="shared" si="1"/>
        <v>0.6349475828699971</v>
      </c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X11" s="82">
        <v>2356.1</v>
      </c>
      <c r="Y11" s="228"/>
    </row>
    <row r="12" spans="1:25" ht="27.75" customHeight="1">
      <c r="A12" s="214" t="s">
        <v>72</v>
      </c>
      <c r="B12" s="215">
        <v>1293</v>
      </c>
      <c r="C12" s="216">
        <v>1256</v>
      </c>
      <c r="D12" s="216">
        <v>994</v>
      </c>
      <c r="E12" s="209">
        <f aca="true" t="shared" si="2" ref="E12:E17">D12/C12</f>
        <v>0.7914012738853503</v>
      </c>
      <c r="F12" s="209">
        <f t="shared" si="1"/>
        <v>1.2817537072856222</v>
      </c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X12" s="82">
        <v>775.5</v>
      </c>
      <c r="Y12" s="228"/>
    </row>
    <row r="13" spans="1:25" ht="27.75" customHeight="1">
      <c r="A13" s="214" t="s">
        <v>73</v>
      </c>
      <c r="B13" s="215">
        <v>287</v>
      </c>
      <c r="C13" s="216">
        <v>257</v>
      </c>
      <c r="D13" s="216">
        <v>199</v>
      </c>
      <c r="E13" s="209">
        <f t="shared" si="2"/>
        <v>0.77431906614786</v>
      </c>
      <c r="F13" s="209">
        <f t="shared" si="1"/>
        <v>3.2096774193548385</v>
      </c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X13" s="82">
        <v>62</v>
      </c>
      <c r="Y13" s="228"/>
    </row>
    <row r="14" spans="1:25" ht="27.75" customHeight="1">
      <c r="A14" s="214" t="s">
        <v>74</v>
      </c>
      <c r="B14" s="215">
        <v>6879</v>
      </c>
      <c r="C14" s="216">
        <v>7346</v>
      </c>
      <c r="D14" s="216">
        <v>4561</v>
      </c>
      <c r="E14" s="209">
        <f t="shared" si="2"/>
        <v>0.6208821127144024</v>
      </c>
      <c r="F14" s="209">
        <f t="shared" si="1"/>
        <v>1.4973736047275115</v>
      </c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X14" s="82">
        <v>3046</v>
      </c>
      <c r="Y14" s="228"/>
    </row>
    <row r="15" spans="1:25" ht="27.75" customHeight="1">
      <c r="A15" s="214" t="s">
        <v>75</v>
      </c>
      <c r="B15" s="215">
        <v>2373</v>
      </c>
      <c r="C15" s="216">
        <v>2110</v>
      </c>
      <c r="D15" s="216">
        <v>2128</v>
      </c>
      <c r="E15" s="209">
        <f t="shared" si="2"/>
        <v>1.0085308056872038</v>
      </c>
      <c r="F15" s="209">
        <f t="shared" si="1"/>
        <v>0.3929751989806282</v>
      </c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X15" s="82">
        <v>5415.1</v>
      </c>
      <c r="Y15" s="228"/>
    </row>
    <row r="16" spans="1:25" ht="27.75" customHeight="1">
      <c r="A16" s="214" t="s">
        <v>76</v>
      </c>
      <c r="B16" s="215"/>
      <c r="C16" s="216"/>
      <c r="D16" s="216"/>
      <c r="E16" s="218"/>
      <c r="F16" s="209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X16" s="82"/>
      <c r="Y16" s="228"/>
    </row>
    <row r="17" spans="1:25" ht="27.75" customHeight="1">
      <c r="A17" s="214" t="s">
        <v>77</v>
      </c>
      <c r="B17" s="215">
        <v>15</v>
      </c>
      <c r="C17" s="216">
        <v>530</v>
      </c>
      <c r="D17" s="216">
        <v>20</v>
      </c>
      <c r="E17" s="209">
        <f t="shared" si="2"/>
        <v>0.03773584905660377</v>
      </c>
      <c r="F17" s="209">
        <f t="shared" si="1"/>
        <v>1.6260162601626016</v>
      </c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X17" s="82">
        <v>12.3</v>
      </c>
      <c r="Y17" s="228"/>
    </row>
    <row r="18" spans="1:25" ht="27.75" customHeight="1">
      <c r="A18" s="214" t="s">
        <v>78</v>
      </c>
      <c r="B18" s="215"/>
      <c r="C18" s="216"/>
      <c r="D18" s="216"/>
      <c r="E18" s="218"/>
      <c r="F18" s="209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X18" s="82"/>
      <c r="Y18" s="228"/>
    </row>
    <row r="19" spans="1:25" ht="27.75" customHeight="1">
      <c r="A19" s="214" t="s">
        <v>79</v>
      </c>
      <c r="B19" s="215"/>
      <c r="C19" s="216"/>
      <c r="D19" s="216"/>
      <c r="E19" s="218"/>
      <c r="F19" s="209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X19" s="82"/>
      <c r="Y19" s="228"/>
    </row>
    <row r="20" spans="1:25" ht="27.75" customHeight="1">
      <c r="A20" s="214" t="s">
        <v>80</v>
      </c>
      <c r="B20" s="215"/>
      <c r="C20" s="216"/>
      <c r="D20" s="216"/>
      <c r="E20" s="218"/>
      <c r="F20" s="209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X20" s="82"/>
      <c r="Y20" s="228"/>
    </row>
    <row r="21" spans="1:25" ht="27.75" customHeight="1">
      <c r="A21" s="214" t="s">
        <v>81</v>
      </c>
      <c r="B21" s="215"/>
      <c r="C21" s="216"/>
      <c r="D21" s="216"/>
      <c r="E21" s="218"/>
      <c r="F21" s="209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X21" s="82"/>
      <c r="Y21" s="228"/>
    </row>
    <row r="22" spans="1:25" ht="27.75" customHeight="1">
      <c r="A22" s="214" t="s">
        <v>82</v>
      </c>
      <c r="B22" s="215">
        <v>206</v>
      </c>
      <c r="C22" s="216">
        <v>186</v>
      </c>
      <c r="D22" s="216">
        <v>177</v>
      </c>
      <c r="E22" s="209">
        <f aca="true" t="shared" si="3" ref="E22:E28">D22/C22</f>
        <v>0.9516129032258065</v>
      </c>
      <c r="F22" s="209">
        <f t="shared" si="1"/>
        <v>1.6283348666053357</v>
      </c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X22" s="82">
        <v>108.7</v>
      </c>
      <c r="Y22" s="228"/>
    </row>
    <row r="23" spans="1:25" ht="27.75" customHeight="1">
      <c r="A23" s="214" t="s">
        <v>83</v>
      </c>
      <c r="B23" s="215"/>
      <c r="C23" s="216"/>
      <c r="D23" s="216"/>
      <c r="E23" s="218"/>
      <c r="F23" s="209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X23" s="82"/>
      <c r="Y23" s="228"/>
    </row>
    <row r="24" spans="1:25" ht="27.75" customHeight="1">
      <c r="A24" s="214" t="s">
        <v>84</v>
      </c>
      <c r="B24" s="215">
        <f>300+1254</f>
        <v>1554</v>
      </c>
      <c r="C24" s="215">
        <f>300+495</f>
        <v>795</v>
      </c>
      <c r="D24" s="216"/>
      <c r="E24" s="217" t="s">
        <v>57</v>
      </c>
      <c r="F24" s="217" t="s">
        <v>57</v>
      </c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X24" s="82">
        <v>0</v>
      </c>
      <c r="Y24" s="228"/>
    </row>
    <row r="25" spans="1:25" ht="27.75" customHeight="1">
      <c r="A25" s="211" t="s">
        <v>85</v>
      </c>
      <c r="B25" s="212">
        <v>200</v>
      </c>
      <c r="C25" s="212">
        <v>200</v>
      </c>
      <c r="D25" s="213"/>
      <c r="E25" s="217" t="s">
        <v>57</v>
      </c>
      <c r="F25" s="217" t="s">
        <v>57</v>
      </c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X25" s="82">
        <v>0</v>
      </c>
      <c r="Y25" s="228"/>
    </row>
    <row r="26" spans="1:25" ht="27.75" customHeight="1">
      <c r="A26" s="219" t="s">
        <v>86</v>
      </c>
      <c r="B26" s="220">
        <f>B5</f>
        <v>19582</v>
      </c>
      <c r="C26" s="220">
        <f>C5</f>
        <v>19797</v>
      </c>
      <c r="D26" s="220">
        <f>D5</f>
        <v>13558</v>
      </c>
      <c r="E26" s="221">
        <f t="shared" si="3"/>
        <v>0.6848512400868818</v>
      </c>
      <c r="F26" s="209">
        <f aca="true" t="shared" si="4" ref="F26:F29">D26/X26</f>
        <v>0.8775858944152448</v>
      </c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"/>
      <c r="X26" s="82">
        <v>15449.2</v>
      </c>
      <c r="Y26" s="228"/>
    </row>
    <row r="27" spans="1:24" ht="27.75" customHeight="1">
      <c r="A27" s="223" t="s">
        <v>60</v>
      </c>
      <c r="B27" s="224">
        <v>19582</v>
      </c>
      <c r="C27" s="224">
        <v>19797</v>
      </c>
      <c r="D27" s="224">
        <v>15431</v>
      </c>
      <c r="E27" s="209">
        <f t="shared" si="3"/>
        <v>0.7794615345759458</v>
      </c>
      <c r="F27" s="209">
        <f t="shared" si="4"/>
        <v>0.782782935118957</v>
      </c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"/>
      <c r="X27" s="35">
        <v>19713</v>
      </c>
    </row>
    <row r="28" spans="1:24" ht="27.75" customHeight="1">
      <c r="A28" s="225" t="s">
        <v>87</v>
      </c>
      <c r="B28" s="224">
        <f>B26</f>
        <v>19582</v>
      </c>
      <c r="C28" s="224">
        <f>C26</f>
        <v>19797</v>
      </c>
      <c r="D28" s="224">
        <f>D26</f>
        <v>13558</v>
      </c>
      <c r="E28" s="209">
        <f t="shared" si="3"/>
        <v>0.6848512400868818</v>
      </c>
      <c r="F28" s="209">
        <f t="shared" si="4"/>
        <v>0.8775858944152448</v>
      </c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X28" s="82">
        <v>15449.2</v>
      </c>
    </row>
    <row r="29" spans="1:24" ht="27.75" customHeight="1">
      <c r="A29" s="226" t="s">
        <v>88</v>
      </c>
      <c r="B29" s="203" t="s">
        <v>89</v>
      </c>
      <c r="C29" s="203" t="s">
        <v>89</v>
      </c>
      <c r="D29" s="224">
        <f>D27-D28</f>
        <v>1873</v>
      </c>
      <c r="E29" s="217" t="s">
        <v>57</v>
      </c>
      <c r="F29" s="209">
        <f t="shared" si="4"/>
        <v>0.439279515924762</v>
      </c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"/>
      <c r="X29" s="35">
        <v>4263.799999999999</v>
      </c>
    </row>
    <row r="30" spans="1:22" ht="27.75" customHeight="1">
      <c r="A30" s="227" t="s">
        <v>90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</row>
  </sheetData>
  <sheetProtection/>
  <mergeCells count="7">
    <mergeCell ref="A1:V1"/>
    <mergeCell ref="A3:A4"/>
    <mergeCell ref="B3:B4"/>
    <mergeCell ref="C3:C4"/>
    <mergeCell ref="D3:D4"/>
    <mergeCell ref="E3:E4"/>
    <mergeCell ref="F3:F4"/>
  </mergeCells>
  <printOptions horizontalCentered="1"/>
  <pageMargins left="0.59" right="0.59" top="0.98" bottom="0.59" header="0.59" footer="0.23999999999999996"/>
  <pageSetup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2"/>
  <sheetViews>
    <sheetView showGridLines="0" showZeros="0" zoomScaleSheetLayoutView="115" workbookViewId="0" topLeftCell="A1">
      <selection activeCell="G6" sqref="G6"/>
    </sheetView>
  </sheetViews>
  <sheetFormatPr defaultColWidth="8.375" defaultRowHeight="24.75" customHeight="1"/>
  <cols>
    <col min="1" max="1" width="45.75390625" style="190" customWidth="1"/>
    <col min="2" max="4" width="19.00390625" style="191" customWidth="1"/>
    <col min="5" max="16384" width="8.375" style="190" customWidth="1"/>
  </cols>
  <sheetData>
    <row r="1" spans="1:4" s="186" customFormat="1" ht="51.75" customHeight="1">
      <c r="A1" s="192" t="s">
        <v>91</v>
      </c>
      <c r="B1" s="192"/>
      <c r="C1" s="192"/>
      <c r="D1" s="192"/>
    </row>
    <row r="2" spans="1:4" ht="19.5" customHeight="1">
      <c r="A2" s="9"/>
      <c r="B2" s="193"/>
      <c r="C2" s="193"/>
      <c r="D2" s="194" t="s">
        <v>24</v>
      </c>
    </row>
    <row r="3" spans="1:4" s="187" customFormat="1" ht="36.75" customHeight="1">
      <c r="A3" s="195" t="s">
        <v>92</v>
      </c>
      <c r="B3" s="196" t="s">
        <v>27</v>
      </c>
      <c r="C3" s="196" t="s">
        <v>28</v>
      </c>
      <c r="D3" s="11" t="s">
        <v>62</v>
      </c>
    </row>
    <row r="4" spans="1:4" s="188" customFormat="1" ht="30" customHeight="1">
      <c r="A4" s="197" t="s">
        <v>65</v>
      </c>
      <c r="B4" s="198">
        <f>B5+B14+B27+B32+B66+B81+B89+B101+B111+B114+B118+B121+B22</f>
        <v>19797.7</v>
      </c>
      <c r="C4" s="198">
        <f>C5+C14+C27+C32+C66+C81+C89+C101+C111+C114+C118+C121+C22</f>
        <v>13557.8</v>
      </c>
      <c r="D4" s="199">
        <f aca="true" t="shared" si="0" ref="D4:D29">C4/B4</f>
        <v>0.6848169231779448</v>
      </c>
    </row>
    <row r="5" spans="1:4" s="189" customFormat="1" ht="30" customHeight="1">
      <c r="A5" s="200" t="s">
        <v>66</v>
      </c>
      <c r="B5" s="198">
        <f>B6+B10+B12</f>
        <v>4824</v>
      </c>
      <c r="C5" s="198">
        <f>C6+C10+C12</f>
        <v>3679</v>
      </c>
      <c r="D5" s="199">
        <f t="shared" si="0"/>
        <v>0.7626451077943616</v>
      </c>
    </row>
    <row r="6" spans="1:4" ht="30" customHeight="1">
      <c r="A6" s="201" t="s">
        <v>93</v>
      </c>
      <c r="B6" s="202">
        <f>SUM(B7:B9)</f>
        <v>4687</v>
      </c>
      <c r="C6" s="202">
        <f>SUM(C7:C9)</f>
        <v>3613</v>
      </c>
      <c r="D6" s="199">
        <f t="shared" si="0"/>
        <v>0.7708555579261788</v>
      </c>
    </row>
    <row r="7" spans="1:4" ht="30" customHeight="1">
      <c r="A7" s="201" t="s">
        <v>94</v>
      </c>
      <c r="B7" s="202">
        <v>1635</v>
      </c>
      <c r="C7" s="202">
        <v>1429</v>
      </c>
      <c r="D7" s="199">
        <f t="shared" si="0"/>
        <v>0.8740061162079511</v>
      </c>
    </row>
    <row r="8" spans="1:4" ht="30" customHeight="1">
      <c r="A8" s="201" t="s">
        <v>95</v>
      </c>
      <c r="B8" s="202">
        <v>842</v>
      </c>
      <c r="C8" s="202">
        <v>784</v>
      </c>
      <c r="D8" s="199">
        <f t="shared" si="0"/>
        <v>0.9311163895486936</v>
      </c>
    </row>
    <row r="9" spans="1:4" ht="30" customHeight="1">
      <c r="A9" s="201" t="s">
        <v>96</v>
      </c>
      <c r="B9" s="202">
        <v>2210</v>
      </c>
      <c r="C9" s="202">
        <v>1400</v>
      </c>
      <c r="D9" s="199">
        <f t="shared" si="0"/>
        <v>0.6334841628959276</v>
      </c>
    </row>
    <row r="10" spans="1:4" ht="30" customHeight="1">
      <c r="A10" s="201" t="s">
        <v>97</v>
      </c>
      <c r="B10" s="202">
        <v>87</v>
      </c>
      <c r="C10" s="202">
        <v>66</v>
      </c>
      <c r="D10" s="199">
        <f t="shared" si="0"/>
        <v>0.7586206896551724</v>
      </c>
    </row>
    <row r="11" spans="1:4" ht="30" customHeight="1">
      <c r="A11" s="201" t="s">
        <v>98</v>
      </c>
      <c r="B11" s="202">
        <v>87</v>
      </c>
      <c r="C11" s="202">
        <v>66</v>
      </c>
      <c r="D11" s="199">
        <f t="shared" si="0"/>
        <v>0.7586206896551724</v>
      </c>
    </row>
    <row r="12" spans="1:4" ht="30" customHeight="1">
      <c r="A12" s="201" t="s">
        <v>99</v>
      </c>
      <c r="B12" s="202">
        <v>50</v>
      </c>
      <c r="C12" s="203" t="s">
        <v>89</v>
      </c>
      <c r="D12" s="199">
        <f t="shared" si="0"/>
        <v>0</v>
      </c>
    </row>
    <row r="13" spans="1:4" ht="30" customHeight="1">
      <c r="A13" s="201" t="s">
        <v>100</v>
      </c>
      <c r="B13" s="202">
        <v>50</v>
      </c>
      <c r="C13" s="203" t="s">
        <v>89</v>
      </c>
      <c r="D13" s="199">
        <f t="shared" si="0"/>
        <v>0</v>
      </c>
    </row>
    <row r="14" spans="1:4" s="189" customFormat="1" ht="30" customHeight="1">
      <c r="A14" s="200" t="s">
        <v>67</v>
      </c>
      <c r="B14" s="198">
        <f>B15+B17+B20</f>
        <v>407</v>
      </c>
      <c r="C14" s="198">
        <f>C15+C17+C20</f>
        <v>279</v>
      </c>
      <c r="D14" s="199">
        <f t="shared" si="0"/>
        <v>0.6855036855036855</v>
      </c>
    </row>
    <row r="15" spans="1:4" s="190" customFormat="1" ht="30" customHeight="1">
      <c r="A15" s="201" t="s">
        <v>101</v>
      </c>
      <c r="B15" s="202">
        <v>38</v>
      </c>
      <c r="C15" s="202">
        <v>38</v>
      </c>
      <c r="D15" s="199">
        <f t="shared" si="0"/>
        <v>1</v>
      </c>
    </row>
    <row r="16" spans="1:4" s="190" customFormat="1" ht="30" customHeight="1">
      <c r="A16" s="201" t="s">
        <v>102</v>
      </c>
      <c r="B16" s="202">
        <v>38</v>
      </c>
      <c r="C16" s="202">
        <v>38</v>
      </c>
      <c r="D16" s="199">
        <f t="shared" si="0"/>
        <v>1</v>
      </c>
    </row>
    <row r="17" spans="1:4" s="190" customFormat="1" ht="30" customHeight="1">
      <c r="A17" s="201" t="s">
        <v>103</v>
      </c>
      <c r="B17" s="202">
        <f>SUM(B18:B19)</f>
        <v>91</v>
      </c>
      <c r="C17" s="202">
        <f>SUM(C18:C19)</f>
        <v>83</v>
      </c>
      <c r="D17" s="199">
        <f t="shared" si="0"/>
        <v>0.9120879120879121</v>
      </c>
    </row>
    <row r="18" spans="1:4" s="190" customFormat="1" ht="30" customHeight="1">
      <c r="A18" s="201" t="s">
        <v>104</v>
      </c>
      <c r="B18" s="202">
        <v>19</v>
      </c>
      <c r="C18" s="202">
        <v>19</v>
      </c>
      <c r="D18" s="199">
        <f t="shared" si="0"/>
        <v>1</v>
      </c>
    </row>
    <row r="19" spans="1:4" s="190" customFormat="1" ht="30" customHeight="1">
      <c r="A19" s="201" t="s">
        <v>105</v>
      </c>
      <c r="B19" s="202">
        <v>72</v>
      </c>
      <c r="C19" s="202">
        <v>64</v>
      </c>
      <c r="D19" s="199">
        <f t="shared" si="0"/>
        <v>0.8888888888888888</v>
      </c>
    </row>
    <row r="20" spans="1:4" s="190" customFormat="1" ht="30" customHeight="1">
      <c r="A20" s="201" t="s">
        <v>106</v>
      </c>
      <c r="B20" s="202">
        <v>278</v>
      </c>
      <c r="C20" s="202">
        <v>158</v>
      </c>
      <c r="D20" s="199">
        <f t="shared" si="0"/>
        <v>0.5683453237410072</v>
      </c>
    </row>
    <row r="21" spans="1:4" s="190" customFormat="1" ht="30" customHeight="1">
      <c r="A21" s="201" t="s">
        <v>107</v>
      </c>
      <c r="B21" s="202">
        <v>278</v>
      </c>
      <c r="C21" s="202">
        <v>158</v>
      </c>
      <c r="D21" s="199">
        <f t="shared" si="0"/>
        <v>0.5683453237410072</v>
      </c>
    </row>
    <row r="22" spans="1:4" s="190" customFormat="1" ht="30" customHeight="1">
      <c r="A22" s="200" t="s">
        <v>68</v>
      </c>
      <c r="B22" s="198">
        <v>4</v>
      </c>
      <c r="C22" s="198">
        <v>4</v>
      </c>
      <c r="D22" s="199">
        <f t="shared" si="0"/>
        <v>1</v>
      </c>
    </row>
    <row r="23" spans="1:4" s="190" customFormat="1" ht="30" customHeight="1">
      <c r="A23" s="201" t="s">
        <v>108</v>
      </c>
      <c r="B23" s="202">
        <v>3</v>
      </c>
      <c r="C23" s="202">
        <v>3</v>
      </c>
      <c r="D23" s="199">
        <f t="shared" si="0"/>
        <v>1</v>
      </c>
    </row>
    <row r="24" spans="1:4" s="190" customFormat="1" ht="30" customHeight="1">
      <c r="A24" s="201" t="s">
        <v>109</v>
      </c>
      <c r="B24" s="202">
        <v>3</v>
      </c>
      <c r="C24" s="202">
        <v>3</v>
      </c>
      <c r="D24" s="199">
        <f t="shared" si="0"/>
        <v>1</v>
      </c>
    </row>
    <row r="25" spans="1:4" s="190" customFormat="1" ht="30" customHeight="1">
      <c r="A25" s="201" t="s">
        <v>110</v>
      </c>
      <c r="B25" s="202">
        <v>1</v>
      </c>
      <c r="C25" s="202">
        <v>1</v>
      </c>
      <c r="D25" s="199">
        <f t="shared" si="0"/>
        <v>1</v>
      </c>
    </row>
    <row r="26" spans="1:4" s="190" customFormat="1" ht="30" customHeight="1">
      <c r="A26" s="201" t="s">
        <v>111</v>
      </c>
      <c r="B26" s="202">
        <v>1</v>
      </c>
      <c r="C26" s="202">
        <v>1</v>
      </c>
      <c r="D26" s="199">
        <f t="shared" si="0"/>
        <v>1</v>
      </c>
    </row>
    <row r="27" spans="1:4" s="189" customFormat="1" ht="30" customHeight="1">
      <c r="A27" s="200" t="s">
        <v>112</v>
      </c>
      <c r="B27" s="198">
        <v>40</v>
      </c>
      <c r="C27" s="198">
        <v>21</v>
      </c>
      <c r="D27" s="199">
        <f t="shared" si="0"/>
        <v>0.525</v>
      </c>
    </row>
    <row r="28" spans="1:4" ht="30" customHeight="1">
      <c r="A28" s="201" t="s">
        <v>113</v>
      </c>
      <c r="B28" s="202">
        <v>40</v>
      </c>
      <c r="C28" s="202">
        <v>16</v>
      </c>
      <c r="D28" s="199">
        <f t="shared" si="0"/>
        <v>0.4</v>
      </c>
    </row>
    <row r="29" spans="1:4" ht="30" customHeight="1">
      <c r="A29" s="201" t="s">
        <v>114</v>
      </c>
      <c r="B29" s="202">
        <v>40</v>
      </c>
      <c r="C29" s="202">
        <v>16</v>
      </c>
      <c r="D29" s="199">
        <f t="shared" si="0"/>
        <v>0.4</v>
      </c>
    </row>
    <row r="30" spans="1:4" ht="30" customHeight="1">
      <c r="A30" s="201" t="s">
        <v>115</v>
      </c>
      <c r="B30" s="202">
        <v>0</v>
      </c>
      <c r="C30" s="202">
        <v>5</v>
      </c>
      <c r="D30" s="199"/>
    </row>
    <row r="31" spans="1:4" ht="30" customHeight="1">
      <c r="A31" s="201" t="s">
        <v>116</v>
      </c>
      <c r="B31" s="202">
        <v>0</v>
      </c>
      <c r="C31" s="202">
        <v>5</v>
      </c>
      <c r="D31" s="199"/>
    </row>
    <row r="32" spans="1:4" s="189" customFormat="1" ht="30" customHeight="1">
      <c r="A32" s="200" t="s">
        <v>71</v>
      </c>
      <c r="B32" s="198">
        <f>B33+B35+B37+B39+B46+B48+B53+B56+B58+B60+B62+B64</f>
        <v>1841.7</v>
      </c>
      <c r="C32" s="198">
        <f>C33+C35+C37+C39+C46+C48+C53+C56+C58+C60+C62+C64</f>
        <v>1495.8</v>
      </c>
      <c r="D32" s="199">
        <f aca="true" t="shared" si="1" ref="D32:D45">C32/B32</f>
        <v>0.8121843948525818</v>
      </c>
    </row>
    <row r="33" spans="1:4" ht="30" customHeight="1">
      <c r="A33" s="201" t="s">
        <v>117</v>
      </c>
      <c r="B33" s="202">
        <v>18</v>
      </c>
      <c r="C33" s="202">
        <v>13</v>
      </c>
      <c r="D33" s="199">
        <f t="shared" si="1"/>
        <v>0.7222222222222222</v>
      </c>
    </row>
    <row r="34" spans="1:4" ht="30" customHeight="1">
      <c r="A34" s="201" t="s">
        <v>118</v>
      </c>
      <c r="B34" s="202">
        <v>18</v>
      </c>
      <c r="C34" s="202">
        <v>13</v>
      </c>
      <c r="D34" s="199">
        <f t="shared" si="1"/>
        <v>0.7222222222222222</v>
      </c>
    </row>
    <row r="35" spans="1:4" ht="30" customHeight="1">
      <c r="A35" s="201" t="s">
        <v>119</v>
      </c>
      <c r="B35" s="202">
        <v>1226</v>
      </c>
      <c r="C35" s="202">
        <v>830</v>
      </c>
      <c r="D35" s="199">
        <f t="shared" si="1"/>
        <v>0.6769983686786297</v>
      </c>
    </row>
    <row r="36" spans="1:4" ht="30" customHeight="1">
      <c r="A36" s="201" t="s">
        <v>120</v>
      </c>
      <c r="B36" s="202">
        <v>1226</v>
      </c>
      <c r="C36" s="202">
        <v>830</v>
      </c>
      <c r="D36" s="199">
        <f t="shared" si="1"/>
        <v>0.6769983686786297</v>
      </c>
    </row>
    <row r="37" spans="1:4" ht="30" customHeight="1">
      <c r="A37" s="201" t="s">
        <v>121</v>
      </c>
      <c r="B37" s="202">
        <v>6</v>
      </c>
      <c r="C37" s="202">
        <v>3</v>
      </c>
      <c r="D37" s="199">
        <f t="shared" si="1"/>
        <v>0.5</v>
      </c>
    </row>
    <row r="38" spans="1:4" ht="30" customHeight="1">
      <c r="A38" s="201" t="s">
        <v>122</v>
      </c>
      <c r="B38" s="202">
        <v>6</v>
      </c>
      <c r="C38" s="202">
        <v>3</v>
      </c>
      <c r="D38" s="199">
        <f t="shared" si="1"/>
        <v>0.5</v>
      </c>
    </row>
    <row r="39" spans="1:4" ht="30" customHeight="1">
      <c r="A39" s="201" t="s">
        <v>123</v>
      </c>
      <c r="B39" s="202">
        <f>SUM(B40:B45)</f>
        <v>11</v>
      </c>
      <c r="C39" s="202">
        <f>SUM(C40:C45)</f>
        <v>16.1</v>
      </c>
      <c r="D39" s="199">
        <f t="shared" si="1"/>
        <v>1.4636363636363638</v>
      </c>
    </row>
    <row r="40" spans="1:4" ht="30" customHeight="1">
      <c r="A40" s="201" t="s">
        <v>124</v>
      </c>
      <c r="B40" s="202">
        <v>1.6</v>
      </c>
      <c r="C40" s="202">
        <v>1</v>
      </c>
      <c r="D40" s="199">
        <f t="shared" si="1"/>
        <v>0.625</v>
      </c>
    </row>
    <row r="41" spans="1:4" ht="30" customHeight="1">
      <c r="A41" s="201" t="s">
        <v>125</v>
      </c>
      <c r="B41" s="202">
        <v>1.6</v>
      </c>
      <c r="C41" s="202">
        <v>1</v>
      </c>
      <c r="D41" s="199">
        <f t="shared" si="1"/>
        <v>0.625</v>
      </c>
    </row>
    <row r="42" spans="1:4" ht="30" customHeight="1">
      <c r="A42" s="201" t="s">
        <v>126</v>
      </c>
      <c r="B42" s="202">
        <v>7.5</v>
      </c>
      <c r="C42" s="202">
        <v>7</v>
      </c>
      <c r="D42" s="199">
        <f t="shared" si="1"/>
        <v>0.9333333333333333</v>
      </c>
    </row>
    <row r="43" spans="1:4" ht="30" customHeight="1">
      <c r="A43" s="201" t="s">
        <v>127</v>
      </c>
      <c r="B43" s="202">
        <v>0</v>
      </c>
      <c r="C43" s="202">
        <v>5</v>
      </c>
      <c r="D43" s="199"/>
    </row>
    <row r="44" spans="1:4" ht="30" customHeight="1">
      <c r="A44" s="201" t="s">
        <v>128</v>
      </c>
      <c r="B44" s="202">
        <v>0.3</v>
      </c>
      <c r="C44" s="202">
        <v>0.1</v>
      </c>
      <c r="D44" s="199">
        <f t="shared" si="1"/>
        <v>0.33333333333333337</v>
      </c>
    </row>
    <row r="45" spans="1:4" ht="30" customHeight="1">
      <c r="A45" s="201" t="s">
        <v>129</v>
      </c>
      <c r="B45" s="202">
        <v>0</v>
      </c>
      <c r="C45" s="202">
        <v>2</v>
      </c>
      <c r="D45" s="199"/>
    </row>
    <row r="46" spans="1:4" ht="30" customHeight="1">
      <c r="A46" s="201" t="s">
        <v>130</v>
      </c>
      <c r="B46" s="202">
        <v>9</v>
      </c>
      <c r="C46" s="202">
        <v>21</v>
      </c>
      <c r="D46" s="199">
        <f>C46/B46</f>
        <v>2.3333333333333335</v>
      </c>
    </row>
    <row r="47" spans="1:4" ht="30" customHeight="1">
      <c r="A47" s="201" t="s">
        <v>131</v>
      </c>
      <c r="B47" s="202">
        <v>9</v>
      </c>
      <c r="C47" s="202">
        <v>21</v>
      </c>
      <c r="D47" s="199">
        <f>C47/B47</f>
        <v>2.3333333333333335</v>
      </c>
    </row>
    <row r="48" spans="1:4" ht="30" customHeight="1">
      <c r="A48" s="201" t="s">
        <v>132</v>
      </c>
      <c r="B48" s="202">
        <f>SUM(B49:B52)</f>
        <v>432.7</v>
      </c>
      <c r="C48" s="202">
        <f>SUM(C49:C52)</f>
        <v>343.7</v>
      </c>
      <c r="D48" s="199">
        <f aca="true" t="shared" si="2" ref="D48:D79">C48/B48</f>
        <v>0.7943147677374625</v>
      </c>
    </row>
    <row r="49" spans="1:4" ht="30" customHeight="1">
      <c r="A49" s="201" t="s">
        <v>133</v>
      </c>
      <c r="B49" s="202">
        <v>3</v>
      </c>
      <c r="C49" s="202">
        <v>2</v>
      </c>
      <c r="D49" s="199">
        <f t="shared" si="2"/>
        <v>0.6666666666666666</v>
      </c>
    </row>
    <row r="50" spans="1:4" ht="30" customHeight="1">
      <c r="A50" s="201" t="s">
        <v>134</v>
      </c>
      <c r="B50" s="202">
        <v>388</v>
      </c>
      <c r="C50" s="202">
        <v>307</v>
      </c>
      <c r="D50" s="199">
        <f t="shared" si="2"/>
        <v>0.7912371134020618</v>
      </c>
    </row>
    <row r="51" spans="1:4" ht="30" customHeight="1">
      <c r="A51" s="201" t="s">
        <v>135</v>
      </c>
      <c r="B51" s="202">
        <v>41</v>
      </c>
      <c r="C51" s="202">
        <v>34</v>
      </c>
      <c r="D51" s="199">
        <f t="shared" si="2"/>
        <v>0.8292682926829268</v>
      </c>
    </row>
    <row r="52" spans="1:4" ht="30" customHeight="1">
      <c r="A52" s="201" t="s">
        <v>136</v>
      </c>
      <c r="B52" s="202">
        <v>0.7</v>
      </c>
      <c r="C52" s="202">
        <v>0.7</v>
      </c>
      <c r="D52" s="199">
        <f t="shared" si="2"/>
        <v>1</v>
      </c>
    </row>
    <row r="53" spans="1:4" ht="30" customHeight="1">
      <c r="A53" s="201" t="s">
        <v>137</v>
      </c>
      <c r="B53" s="202">
        <f>SUM(B54:B55)</f>
        <v>78</v>
      </c>
      <c r="C53" s="202">
        <f>SUM(C54:C55)</f>
        <v>50</v>
      </c>
      <c r="D53" s="199">
        <f t="shared" si="2"/>
        <v>0.6410256410256411</v>
      </c>
    </row>
    <row r="54" spans="1:4" ht="30" customHeight="1">
      <c r="A54" s="201" t="s">
        <v>138</v>
      </c>
      <c r="B54" s="202">
        <v>26</v>
      </c>
      <c r="C54" s="202">
        <v>26</v>
      </c>
      <c r="D54" s="199">
        <f t="shared" si="2"/>
        <v>1</v>
      </c>
    </row>
    <row r="55" spans="1:4" ht="30" customHeight="1">
      <c r="A55" s="201" t="s">
        <v>139</v>
      </c>
      <c r="B55" s="202">
        <v>52</v>
      </c>
      <c r="C55" s="202">
        <v>24</v>
      </c>
      <c r="D55" s="199">
        <f t="shared" si="2"/>
        <v>0.46153846153846156</v>
      </c>
    </row>
    <row r="56" spans="1:4" ht="30" customHeight="1">
      <c r="A56" s="201" t="s">
        <v>140</v>
      </c>
      <c r="B56" s="202"/>
      <c r="C56" s="202">
        <v>160</v>
      </c>
      <c r="D56" s="199"/>
    </row>
    <row r="57" spans="1:4" ht="30" customHeight="1">
      <c r="A57" s="201" t="s">
        <v>141</v>
      </c>
      <c r="B57" s="202"/>
      <c r="C57" s="202">
        <v>160</v>
      </c>
      <c r="D57" s="199"/>
    </row>
    <row r="58" spans="1:4" ht="30" customHeight="1">
      <c r="A58" s="201" t="s">
        <v>142</v>
      </c>
      <c r="B58" s="202">
        <v>14</v>
      </c>
      <c r="C58" s="202">
        <v>3</v>
      </c>
      <c r="D58" s="199">
        <f t="shared" si="2"/>
        <v>0.21428571428571427</v>
      </c>
    </row>
    <row r="59" spans="1:4" ht="30" customHeight="1">
      <c r="A59" s="201" t="s">
        <v>143</v>
      </c>
      <c r="B59" s="202">
        <v>14</v>
      </c>
      <c r="C59" s="202">
        <v>3</v>
      </c>
      <c r="D59" s="199">
        <f t="shared" si="2"/>
        <v>0.21428571428571427</v>
      </c>
    </row>
    <row r="60" spans="1:4" ht="30" customHeight="1">
      <c r="A60" s="201" t="s">
        <v>144</v>
      </c>
      <c r="B60" s="202">
        <v>2</v>
      </c>
      <c r="C60" s="202">
        <v>12</v>
      </c>
      <c r="D60" s="199">
        <f t="shared" si="2"/>
        <v>6</v>
      </c>
    </row>
    <row r="61" spans="1:4" ht="30" customHeight="1">
      <c r="A61" s="201" t="s">
        <v>145</v>
      </c>
      <c r="B61" s="202">
        <v>2</v>
      </c>
      <c r="C61" s="202">
        <v>12</v>
      </c>
      <c r="D61" s="199">
        <f t="shared" si="2"/>
        <v>6</v>
      </c>
    </row>
    <row r="62" spans="1:4" ht="30" customHeight="1">
      <c r="A62" s="201" t="s">
        <v>146</v>
      </c>
      <c r="B62" s="202">
        <v>45</v>
      </c>
      <c r="C62" s="202">
        <v>36</v>
      </c>
      <c r="D62" s="199">
        <f t="shared" si="2"/>
        <v>0.8</v>
      </c>
    </row>
    <row r="63" spans="1:4" ht="30" customHeight="1">
      <c r="A63" s="201" t="s">
        <v>147</v>
      </c>
      <c r="B63" s="202">
        <v>45</v>
      </c>
      <c r="C63" s="202">
        <v>36</v>
      </c>
      <c r="D63" s="199">
        <f t="shared" si="2"/>
        <v>0.8</v>
      </c>
    </row>
    <row r="64" spans="1:4" ht="30" customHeight="1">
      <c r="A64" s="201" t="s">
        <v>148</v>
      </c>
      <c r="B64" s="202"/>
      <c r="C64" s="202">
        <v>8</v>
      </c>
      <c r="D64" s="199"/>
    </row>
    <row r="65" spans="1:4" ht="30" customHeight="1">
      <c r="A65" s="201" t="s">
        <v>149</v>
      </c>
      <c r="B65" s="202"/>
      <c r="C65" s="202">
        <v>8</v>
      </c>
      <c r="D65" s="199"/>
    </row>
    <row r="66" spans="1:4" s="189" customFormat="1" ht="30" customHeight="1">
      <c r="A66" s="200" t="s">
        <v>150</v>
      </c>
      <c r="B66" s="198">
        <f>B67+B69+B72+B74+B79</f>
        <v>1257</v>
      </c>
      <c r="C66" s="198">
        <f>C67+C69+C72+C74+C79</f>
        <v>994</v>
      </c>
      <c r="D66" s="199">
        <f t="shared" si="2"/>
        <v>0.7907716785998409</v>
      </c>
    </row>
    <row r="67" spans="1:4" s="189" customFormat="1" ht="30" customHeight="1">
      <c r="A67" s="201" t="s">
        <v>151</v>
      </c>
      <c r="B67" s="198">
        <v>47</v>
      </c>
      <c r="C67" s="198">
        <v>0</v>
      </c>
      <c r="D67" s="199">
        <f t="shared" si="2"/>
        <v>0</v>
      </c>
    </row>
    <row r="68" spans="1:4" s="189" customFormat="1" ht="30" customHeight="1">
      <c r="A68" s="201" t="s">
        <v>152</v>
      </c>
      <c r="B68" s="198">
        <v>47</v>
      </c>
      <c r="C68" s="198">
        <v>0</v>
      </c>
      <c r="D68" s="199">
        <f t="shared" si="2"/>
        <v>0</v>
      </c>
    </row>
    <row r="69" spans="1:4" ht="30" customHeight="1">
      <c r="A69" s="201" t="s">
        <v>153</v>
      </c>
      <c r="B69" s="202">
        <f>SUM(B70:B71)</f>
        <v>615</v>
      </c>
      <c r="C69" s="202">
        <f>SUM(C70:C71)</f>
        <v>632</v>
      </c>
      <c r="D69" s="199">
        <f t="shared" si="2"/>
        <v>1.0276422764227642</v>
      </c>
    </row>
    <row r="70" spans="1:4" ht="30" customHeight="1">
      <c r="A70" s="201" t="s">
        <v>154</v>
      </c>
      <c r="B70" s="202">
        <v>200</v>
      </c>
      <c r="C70" s="202">
        <v>225</v>
      </c>
      <c r="D70" s="199"/>
    </row>
    <row r="71" spans="1:4" ht="30" customHeight="1">
      <c r="A71" s="201" t="s">
        <v>155</v>
      </c>
      <c r="B71" s="202">
        <v>415</v>
      </c>
      <c r="C71" s="202">
        <v>407</v>
      </c>
      <c r="D71" s="199">
        <f aca="true" t="shared" si="3" ref="D71:D78">C71/B71</f>
        <v>0.980722891566265</v>
      </c>
    </row>
    <row r="72" spans="1:4" ht="30" customHeight="1">
      <c r="A72" s="201" t="s">
        <v>156</v>
      </c>
      <c r="B72" s="202">
        <v>302</v>
      </c>
      <c r="C72" s="202">
        <v>225</v>
      </c>
      <c r="D72" s="199">
        <f t="shared" si="3"/>
        <v>0.7450331125827815</v>
      </c>
    </row>
    <row r="73" spans="1:4" ht="30" customHeight="1">
      <c r="A73" s="201" t="s">
        <v>157</v>
      </c>
      <c r="B73" s="202">
        <v>302</v>
      </c>
      <c r="C73" s="202">
        <v>225</v>
      </c>
      <c r="D73" s="199">
        <f t="shared" si="3"/>
        <v>0.7450331125827815</v>
      </c>
    </row>
    <row r="74" spans="1:4" ht="30" customHeight="1">
      <c r="A74" s="201" t="s">
        <v>158</v>
      </c>
      <c r="B74" s="202">
        <f>SUM(B75:B78)</f>
        <v>133</v>
      </c>
      <c r="C74" s="202">
        <f>SUM(C75:C78)</f>
        <v>137</v>
      </c>
      <c r="D74" s="199">
        <f t="shared" si="3"/>
        <v>1.0300751879699248</v>
      </c>
    </row>
    <row r="75" spans="1:4" ht="30" customHeight="1">
      <c r="A75" s="201" t="s">
        <v>159</v>
      </c>
      <c r="B75" s="202">
        <v>48</v>
      </c>
      <c r="C75" s="202">
        <v>50</v>
      </c>
      <c r="D75" s="199">
        <f t="shared" si="3"/>
        <v>1.0416666666666667</v>
      </c>
    </row>
    <row r="76" spans="1:4" ht="30" customHeight="1">
      <c r="A76" s="201" t="s">
        <v>160</v>
      </c>
      <c r="B76" s="202">
        <v>55</v>
      </c>
      <c r="C76" s="202">
        <v>57</v>
      </c>
      <c r="D76" s="199">
        <f t="shared" si="3"/>
        <v>1.0363636363636364</v>
      </c>
    </row>
    <row r="77" spans="1:4" ht="30" customHeight="1">
      <c r="A77" s="201" t="s">
        <v>161</v>
      </c>
      <c r="B77" s="202">
        <v>19</v>
      </c>
      <c r="C77" s="202">
        <v>19</v>
      </c>
      <c r="D77" s="199">
        <f t="shared" si="3"/>
        <v>1</v>
      </c>
    </row>
    <row r="78" spans="1:4" ht="30" customHeight="1">
      <c r="A78" s="201" t="s">
        <v>162</v>
      </c>
      <c r="B78" s="202">
        <v>11</v>
      </c>
      <c r="C78" s="202">
        <v>11</v>
      </c>
      <c r="D78" s="199">
        <f t="shared" si="3"/>
        <v>1</v>
      </c>
    </row>
    <row r="79" spans="1:4" ht="30" customHeight="1">
      <c r="A79" s="201" t="s">
        <v>163</v>
      </c>
      <c r="B79" s="202">
        <v>160</v>
      </c>
      <c r="C79" s="202"/>
      <c r="D79" s="199"/>
    </row>
    <row r="80" spans="1:4" ht="30" customHeight="1">
      <c r="A80" s="201" t="s">
        <v>164</v>
      </c>
      <c r="B80" s="202">
        <v>160</v>
      </c>
      <c r="C80" s="202"/>
      <c r="D80" s="199"/>
    </row>
    <row r="81" spans="1:4" s="189" customFormat="1" ht="30" customHeight="1">
      <c r="A81" s="200" t="s">
        <v>73</v>
      </c>
      <c r="B81" s="198">
        <f>B84+B87+B82</f>
        <v>257</v>
      </c>
      <c r="C81" s="198">
        <f>C84+C87+C82</f>
        <v>199</v>
      </c>
      <c r="D81" s="199">
        <f aca="true" t="shared" si="4" ref="D81:D92">C81/B81</f>
        <v>0.77431906614786</v>
      </c>
    </row>
    <row r="82" spans="1:4" s="189" customFormat="1" ht="30" customHeight="1">
      <c r="A82" s="200" t="s">
        <v>165</v>
      </c>
      <c r="B82" s="198"/>
      <c r="C82" s="198">
        <v>5</v>
      </c>
      <c r="D82" s="199"/>
    </row>
    <row r="83" spans="1:4" s="189" customFormat="1" ht="30" customHeight="1">
      <c r="A83" s="200" t="s">
        <v>166</v>
      </c>
      <c r="B83" s="198"/>
      <c r="C83" s="198">
        <v>5</v>
      </c>
      <c r="D83" s="199"/>
    </row>
    <row r="84" spans="1:4" ht="30" customHeight="1">
      <c r="A84" s="201" t="s">
        <v>167</v>
      </c>
      <c r="B84" s="202">
        <f>SUM(B85:B86)</f>
        <v>246</v>
      </c>
      <c r="C84" s="202">
        <f>SUM(C85:C86)</f>
        <v>183</v>
      </c>
      <c r="D84" s="199">
        <f t="shared" si="4"/>
        <v>0.7439024390243902</v>
      </c>
    </row>
    <row r="85" spans="1:4" ht="30" customHeight="1">
      <c r="A85" s="201" t="s">
        <v>168</v>
      </c>
      <c r="B85" s="202">
        <v>154</v>
      </c>
      <c r="C85" s="202">
        <v>91</v>
      </c>
      <c r="D85" s="199">
        <f t="shared" si="4"/>
        <v>0.5909090909090909</v>
      </c>
    </row>
    <row r="86" spans="1:4" ht="30" customHeight="1">
      <c r="A86" s="201" t="s">
        <v>169</v>
      </c>
      <c r="B86" s="202">
        <v>92</v>
      </c>
      <c r="C86" s="202">
        <v>92</v>
      </c>
      <c r="D86" s="199">
        <f t="shared" si="4"/>
        <v>1</v>
      </c>
    </row>
    <row r="87" spans="1:4" ht="30" customHeight="1">
      <c r="A87" s="201" t="s">
        <v>170</v>
      </c>
      <c r="B87" s="202">
        <v>11</v>
      </c>
      <c r="C87" s="202">
        <v>11</v>
      </c>
      <c r="D87" s="199">
        <f t="shared" si="4"/>
        <v>1</v>
      </c>
    </row>
    <row r="88" spans="1:4" ht="30" customHeight="1">
      <c r="A88" s="201" t="s">
        <v>171</v>
      </c>
      <c r="B88" s="202">
        <v>11</v>
      </c>
      <c r="C88" s="202">
        <v>11</v>
      </c>
      <c r="D88" s="199">
        <f t="shared" si="4"/>
        <v>1</v>
      </c>
    </row>
    <row r="89" spans="1:4" s="189" customFormat="1" ht="30" customHeight="1">
      <c r="A89" s="200" t="s">
        <v>74</v>
      </c>
      <c r="B89" s="198">
        <f>B90+B95+B97+B99</f>
        <v>7346</v>
      </c>
      <c r="C89" s="198">
        <f>C90+C95+C97+C99</f>
        <v>4561</v>
      </c>
      <c r="D89" s="199">
        <f t="shared" si="4"/>
        <v>0.6208821127144024</v>
      </c>
    </row>
    <row r="90" spans="1:4" ht="30" customHeight="1">
      <c r="A90" s="201" t="s">
        <v>172</v>
      </c>
      <c r="B90" s="202">
        <f>SUM(B91:B92)</f>
        <v>3778</v>
      </c>
      <c r="C90" s="202">
        <f>SUM(C91:C92)</f>
        <v>1995</v>
      </c>
      <c r="D90" s="199">
        <f t="shared" si="4"/>
        <v>0.5280571731074643</v>
      </c>
    </row>
    <row r="91" spans="1:4" ht="30" customHeight="1">
      <c r="A91" s="201" t="s">
        <v>173</v>
      </c>
      <c r="B91" s="202">
        <v>3776</v>
      </c>
      <c r="C91" s="202">
        <v>1988</v>
      </c>
      <c r="D91" s="199">
        <f t="shared" si="4"/>
        <v>0.5264830508474576</v>
      </c>
    </row>
    <row r="92" spans="1:4" ht="30" customHeight="1">
      <c r="A92" s="201" t="s">
        <v>174</v>
      </c>
      <c r="B92" s="202">
        <v>2</v>
      </c>
      <c r="C92" s="202">
        <v>7</v>
      </c>
      <c r="D92" s="199">
        <f t="shared" si="4"/>
        <v>3.5</v>
      </c>
    </row>
    <row r="93" spans="1:4" ht="30" customHeight="1" hidden="1">
      <c r="A93" s="201" t="s">
        <v>175</v>
      </c>
      <c r="B93" s="202"/>
      <c r="C93" s="202"/>
      <c r="D93" s="199"/>
    </row>
    <row r="94" spans="1:4" ht="30" customHeight="1" hidden="1">
      <c r="A94" s="201" t="s">
        <v>176</v>
      </c>
      <c r="B94" s="202"/>
      <c r="C94" s="202"/>
      <c r="D94" s="199"/>
    </row>
    <row r="95" spans="1:4" ht="30" customHeight="1">
      <c r="A95" s="201" t="s">
        <v>177</v>
      </c>
      <c r="B95" s="202">
        <v>564</v>
      </c>
      <c r="C95" s="202">
        <v>380</v>
      </c>
      <c r="D95" s="199">
        <f aca="true" t="shared" si="5" ref="D95:D108">C95/B95</f>
        <v>0.6737588652482269</v>
      </c>
    </row>
    <row r="96" spans="1:4" ht="30" customHeight="1">
      <c r="A96" s="201" t="s">
        <v>178</v>
      </c>
      <c r="B96" s="202">
        <v>564</v>
      </c>
      <c r="C96" s="202">
        <v>380</v>
      </c>
      <c r="D96" s="199">
        <f t="shared" si="5"/>
        <v>0.6737588652482269</v>
      </c>
    </row>
    <row r="97" spans="1:4" ht="30" customHeight="1">
      <c r="A97" s="201" t="s">
        <v>179</v>
      </c>
      <c r="B97" s="202">
        <v>2601</v>
      </c>
      <c r="C97" s="202">
        <v>1689</v>
      </c>
      <c r="D97" s="199">
        <f t="shared" si="5"/>
        <v>0.649365628604383</v>
      </c>
    </row>
    <row r="98" spans="1:4" ht="30" customHeight="1">
      <c r="A98" s="201" t="s">
        <v>180</v>
      </c>
      <c r="B98" s="202">
        <v>2601</v>
      </c>
      <c r="C98" s="202">
        <v>1689</v>
      </c>
      <c r="D98" s="199">
        <f t="shared" si="5"/>
        <v>0.649365628604383</v>
      </c>
    </row>
    <row r="99" spans="1:4" ht="30" customHeight="1">
      <c r="A99" s="201" t="s">
        <v>181</v>
      </c>
      <c r="B99" s="202">
        <v>403</v>
      </c>
      <c r="C99" s="202">
        <v>497</v>
      </c>
      <c r="D99" s="199">
        <f t="shared" si="5"/>
        <v>1.2332506203473945</v>
      </c>
    </row>
    <row r="100" spans="1:4" ht="30" customHeight="1">
      <c r="A100" s="201" t="s">
        <v>182</v>
      </c>
      <c r="B100" s="202">
        <v>403</v>
      </c>
      <c r="C100" s="202">
        <v>497</v>
      </c>
      <c r="D100" s="199">
        <f t="shared" si="5"/>
        <v>1.2332506203473945</v>
      </c>
    </row>
    <row r="101" spans="1:4" s="189" customFormat="1" ht="30" customHeight="1">
      <c r="A101" s="200" t="s">
        <v>75</v>
      </c>
      <c r="B101" s="198">
        <f>B102+B104+B108</f>
        <v>2110</v>
      </c>
      <c r="C101" s="198">
        <f>C102+C104+C108</f>
        <v>2128</v>
      </c>
      <c r="D101" s="199">
        <f t="shared" si="5"/>
        <v>1.0085308056872038</v>
      </c>
    </row>
    <row r="102" spans="1:4" ht="30" customHeight="1">
      <c r="A102" s="201" t="s">
        <v>183</v>
      </c>
      <c r="B102" s="202">
        <v>38</v>
      </c>
      <c r="C102" s="202"/>
      <c r="D102" s="199">
        <f t="shared" si="5"/>
        <v>0</v>
      </c>
    </row>
    <row r="103" spans="1:4" ht="30" customHeight="1">
      <c r="A103" s="201" t="s">
        <v>184</v>
      </c>
      <c r="B103" s="202">
        <v>38</v>
      </c>
      <c r="C103" s="202">
        <v>0</v>
      </c>
      <c r="D103" s="199">
        <f t="shared" si="5"/>
        <v>0</v>
      </c>
    </row>
    <row r="104" spans="1:4" ht="30" customHeight="1">
      <c r="A104" s="201" t="s">
        <v>185</v>
      </c>
      <c r="B104" s="202">
        <f>SUM(B105:B107)</f>
        <v>220</v>
      </c>
      <c r="C104" s="202">
        <f>SUM(C105:C107)</f>
        <v>210</v>
      </c>
      <c r="D104" s="199">
        <f t="shared" si="5"/>
        <v>0.9545454545454546</v>
      </c>
    </row>
    <row r="105" spans="1:4" ht="30" customHeight="1">
      <c r="A105" s="201" t="s">
        <v>186</v>
      </c>
      <c r="B105" s="202">
        <v>143</v>
      </c>
      <c r="C105" s="202">
        <v>103</v>
      </c>
      <c r="D105" s="199">
        <f t="shared" si="5"/>
        <v>0.7202797202797203</v>
      </c>
    </row>
    <row r="106" spans="1:4" ht="30" customHeight="1">
      <c r="A106" s="201" t="s">
        <v>187</v>
      </c>
      <c r="B106" s="202">
        <v>10</v>
      </c>
      <c r="C106" s="202">
        <v>1</v>
      </c>
      <c r="D106" s="199">
        <f t="shared" si="5"/>
        <v>0.1</v>
      </c>
    </row>
    <row r="107" spans="1:4" ht="30" customHeight="1">
      <c r="A107" s="201" t="s">
        <v>188</v>
      </c>
      <c r="B107" s="202">
        <v>67</v>
      </c>
      <c r="C107" s="202">
        <v>106</v>
      </c>
      <c r="D107" s="199">
        <f t="shared" si="5"/>
        <v>1.5820895522388059</v>
      </c>
    </row>
    <row r="108" spans="1:4" ht="30" customHeight="1">
      <c r="A108" s="201" t="s">
        <v>189</v>
      </c>
      <c r="B108" s="202">
        <f>SUM(B109:B110)</f>
        <v>1852</v>
      </c>
      <c r="C108" s="202">
        <f>SUM(C109:C110)</f>
        <v>1918</v>
      </c>
      <c r="D108" s="199">
        <f t="shared" si="5"/>
        <v>1.0356371490280778</v>
      </c>
    </row>
    <row r="109" spans="1:4" ht="30" customHeight="1">
      <c r="A109" s="201" t="s">
        <v>190</v>
      </c>
      <c r="B109" s="202"/>
      <c r="C109" s="202">
        <v>109</v>
      </c>
      <c r="D109" s="199"/>
    </row>
    <row r="110" spans="1:4" ht="30" customHeight="1">
      <c r="A110" s="201" t="s">
        <v>191</v>
      </c>
      <c r="B110" s="202">
        <v>1852</v>
      </c>
      <c r="C110" s="202">
        <v>1809</v>
      </c>
      <c r="D110" s="199">
        <f aca="true" t="shared" si="6" ref="D110:D121">C110/B110</f>
        <v>0.9767818574514039</v>
      </c>
    </row>
    <row r="111" spans="1:4" s="189" customFormat="1" ht="30" customHeight="1">
      <c r="A111" s="200" t="s">
        <v>192</v>
      </c>
      <c r="B111" s="198">
        <v>530</v>
      </c>
      <c r="C111" s="198">
        <v>20</v>
      </c>
      <c r="D111" s="204">
        <f t="shared" si="6"/>
        <v>0.03773584905660377</v>
      </c>
    </row>
    <row r="112" spans="1:4" ht="30" customHeight="1">
      <c r="A112" s="201" t="s">
        <v>193</v>
      </c>
      <c r="B112" s="202">
        <v>530</v>
      </c>
      <c r="C112" s="202">
        <v>20</v>
      </c>
      <c r="D112" s="199">
        <f t="shared" si="6"/>
        <v>0.03773584905660377</v>
      </c>
    </row>
    <row r="113" spans="1:4" ht="30" customHeight="1">
      <c r="A113" s="201" t="s">
        <v>194</v>
      </c>
      <c r="B113" s="202">
        <v>530</v>
      </c>
      <c r="C113" s="202">
        <v>20</v>
      </c>
      <c r="D113" s="199">
        <f t="shared" si="6"/>
        <v>0.03773584905660377</v>
      </c>
    </row>
    <row r="114" spans="1:4" s="189" customFormat="1" ht="30" customHeight="1">
      <c r="A114" s="200" t="s">
        <v>82</v>
      </c>
      <c r="B114" s="198">
        <v>186</v>
      </c>
      <c r="C114" s="198">
        <v>177</v>
      </c>
      <c r="D114" s="199">
        <f t="shared" si="6"/>
        <v>0.9516129032258065</v>
      </c>
    </row>
    <row r="115" spans="1:4" ht="30" customHeight="1">
      <c r="A115" s="201" t="s">
        <v>195</v>
      </c>
      <c r="B115" s="202">
        <f>SUM(B116:B117)</f>
        <v>186</v>
      </c>
      <c r="C115" s="202">
        <f>SUM(C116:C117)</f>
        <v>177</v>
      </c>
      <c r="D115" s="199">
        <f t="shared" si="6"/>
        <v>0.9516129032258065</v>
      </c>
    </row>
    <row r="116" spans="1:4" ht="30" customHeight="1">
      <c r="A116" s="201" t="s">
        <v>196</v>
      </c>
      <c r="B116" s="202">
        <v>140</v>
      </c>
      <c r="C116" s="202">
        <v>119</v>
      </c>
      <c r="D116" s="199">
        <f t="shared" si="6"/>
        <v>0.85</v>
      </c>
    </row>
    <row r="117" spans="1:4" ht="30" customHeight="1">
      <c r="A117" s="201" t="s">
        <v>197</v>
      </c>
      <c r="B117" s="202">
        <v>46</v>
      </c>
      <c r="C117" s="202">
        <v>58</v>
      </c>
      <c r="D117" s="199">
        <f t="shared" si="6"/>
        <v>1.2608695652173914</v>
      </c>
    </row>
    <row r="118" spans="1:4" s="189" customFormat="1" ht="30" customHeight="1">
      <c r="A118" s="200" t="s">
        <v>84</v>
      </c>
      <c r="B118" s="198">
        <v>795</v>
      </c>
      <c r="C118" s="198">
        <v>0</v>
      </c>
      <c r="D118" s="204">
        <f t="shared" si="6"/>
        <v>0</v>
      </c>
    </row>
    <row r="119" spans="1:4" ht="30" customHeight="1">
      <c r="A119" s="201" t="s">
        <v>198</v>
      </c>
      <c r="B119" s="202">
        <v>795</v>
      </c>
      <c r="C119" s="202">
        <v>0</v>
      </c>
      <c r="D119" s="199">
        <f t="shared" si="6"/>
        <v>0</v>
      </c>
    </row>
    <row r="120" spans="1:4" ht="30" customHeight="1">
      <c r="A120" s="201" t="s">
        <v>199</v>
      </c>
      <c r="B120" s="202">
        <v>795</v>
      </c>
      <c r="C120" s="202">
        <v>0</v>
      </c>
      <c r="D120" s="199">
        <f t="shared" si="6"/>
        <v>0</v>
      </c>
    </row>
    <row r="121" spans="1:4" s="189" customFormat="1" ht="30" customHeight="1">
      <c r="A121" s="200" t="s">
        <v>85</v>
      </c>
      <c r="B121" s="198">
        <v>200</v>
      </c>
      <c r="C121" s="198">
        <v>0</v>
      </c>
      <c r="D121" s="199">
        <f t="shared" si="6"/>
        <v>0</v>
      </c>
    </row>
    <row r="122" ht="24.75" customHeight="1">
      <c r="A122" s="205" t="s">
        <v>200</v>
      </c>
    </row>
  </sheetData>
  <sheetProtection/>
  <mergeCells count="1">
    <mergeCell ref="A1:D1"/>
  </mergeCells>
  <printOptions horizontalCentered="1"/>
  <pageMargins left="0.59" right="0.59" top="0.98" bottom="0.59" header="0.59" footer="0.23999999999999996"/>
  <pageSetup horizontalDpi="600" verticalDpi="600" orientation="landscape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6"/>
  <sheetViews>
    <sheetView showGridLines="0" showZeros="0" zoomScaleSheetLayoutView="85" workbookViewId="0" topLeftCell="A1">
      <selection activeCell="A4" sqref="A4"/>
    </sheetView>
  </sheetViews>
  <sheetFormatPr defaultColWidth="9.00390625" defaultRowHeight="14.25"/>
  <cols>
    <col min="1" max="1" width="41.75390625" style="145" customWidth="1"/>
    <col min="2" max="2" width="19.125" style="146" customWidth="1"/>
    <col min="3" max="4" width="19.125" style="145" customWidth="1"/>
    <col min="5" max="5" width="19.125" style="147" customWidth="1"/>
    <col min="6" max="9" width="14.25390625" style="148" customWidth="1"/>
    <col min="10" max="10" width="9.00390625" style="149" customWidth="1"/>
    <col min="11" max="16384" width="9.00390625" style="145" customWidth="1"/>
  </cols>
  <sheetData>
    <row r="1" spans="1:10" s="141" customFormat="1" ht="54.75" customHeight="1">
      <c r="A1" s="150" t="s">
        <v>201</v>
      </c>
      <c r="B1" s="151"/>
      <c r="C1" s="150"/>
      <c r="D1" s="150"/>
      <c r="E1" s="150"/>
      <c r="F1" s="150"/>
      <c r="G1" s="150"/>
      <c r="H1" s="150"/>
      <c r="I1" s="150"/>
      <c r="J1" s="150"/>
    </row>
    <row r="2" spans="1:10" s="142" customFormat="1" ht="15.75">
      <c r="A2" s="9"/>
      <c r="B2" s="152"/>
      <c r="C2" s="9"/>
      <c r="D2" s="9"/>
      <c r="E2" s="153" t="s">
        <v>24</v>
      </c>
      <c r="F2" s="153"/>
      <c r="G2" s="153"/>
      <c r="H2" s="153"/>
      <c r="I2" s="153"/>
      <c r="J2" s="175"/>
    </row>
    <row r="3" spans="1:10" s="143" customFormat="1" ht="32.25" customHeight="1">
      <c r="A3" s="154" t="s">
        <v>202</v>
      </c>
      <c r="B3" s="155" t="s">
        <v>203</v>
      </c>
      <c r="C3" s="155" t="s">
        <v>27</v>
      </c>
      <c r="D3" s="155" t="s">
        <v>28</v>
      </c>
      <c r="E3" s="156" t="s">
        <v>62</v>
      </c>
      <c r="F3" s="157"/>
      <c r="G3" s="157"/>
      <c r="H3" s="157"/>
      <c r="I3" s="157"/>
      <c r="J3" s="176"/>
    </row>
    <row r="4" spans="1:9" ht="26.25" customHeight="1">
      <c r="A4" s="158" t="s">
        <v>204</v>
      </c>
      <c r="B4" s="159">
        <f>B6+B20+B48+B60+B75</f>
        <v>18322</v>
      </c>
      <c r="C4" s="160">
        <f>C6+C20+C48+C60+C75</f>
        <v>19302</v>
      </c>
      <c r="D4" s="160">
        <f>D6+D20+D48+D60+D75</f>
        <v>13558</v>
      </c>
      <c r="E4" s="161">
        <f>D4/C4</f>
        <v>0.7024142575898871</v>
      </c>
      <c r="F4" s="162"/>
      <c r="G4" s="162"/>
      <c r="H4" s="162"/>
      <c r="I4" s="162"/>
    </row>
    <row r="5" spans="1:9" ht="26.25" customHeight="1">
      <c r="A5" s="163" t="s">
        <v>205</v>
      </c>
      <c r="B5" s="164">
        <f>B6+B20+B48+B60</f>
        <v>3070</v>
      </c>
      <c r="C5" s="164">
        <f>C6+C20+C48+C60</f>
        <v>3401</v>
      </c>
      <c r="D5" s="164">
        <f>D6+D20+D48+D60</f>
        <v>3096</v>
      </c>
      <c r="E5" s="161">
        <f aca="true" t="shared" si="0" ref="E5:E36">D5/C5</f>
        <v>0.910320493972361</v>
      </c>
      <c r="F5" s="162"/>
      <c r="G5" s="162"/>
      <c r="H5" s="162"/>
      <c r="I5" s="162"/>
    </row>
    <row r="6" spans="1:9" ht="26.25" customHeight="1">
      <c r="A6" s="165" t="s">
        <v>206</v>
      </c>
      <c r="B6" s="166">
        <f>SUM(B7:B19)</f>
        <v>2473</v>
      </c>
      <c r="C6" s="166">
        <f>SUM(C7:C19)</f>
        <v>2830</v>
      </c>
      <c r="D6" s="166">
        <f>SUM(D7:D19)</f>
        <v>2752</v>
      </c>
      <c r="E6" s="161">
        <f t="shared" si="0"/>
        <v>0.9724381625441696</v>
      </c>
      <c r="F6" s="162"/>
      <c r="G6" s="162"/>
      <c r="H6" s="162"/>
      <c r="I6" s="162"/>
    </row>
    <row r="7" spans="1:9" ht="26.25" customHeight="1">
      <c r="A7" s="165" t="s">
        <v>207</v>
      </c>
      <c r="B7" s="166">
        <v>375</v>
      </c>
      <c r="C7" s="166">
        <v>411</v>
      </c>
      <c r="D7" s="160">
        <v>402</v>
      </c>
      <c r="E7" s="161">
        <f t="shared" si="0"/>
        <v>0.9781021897810219</v>
      </c>
      <c r="F7" s="162"/>
      <c r="G7" s="162"/>
      <c r="H7" s="162"/>
      <c r="I7" s="162"/>
    </row>
    <row r="8" spans="1:9" ht="26.25" customHeight="1">
      <c r="A8" s="165" t="s">
        <v>208</v>
      </c>
      <c r="B8" s="166">
        <v>308</v>
      </c>
      <c r="C8" s="166">
        <v>318</v>
      </c>
      <c r="D8" s="160">
        <v>318</v>
      </c>
      <c r="E8" s="161">
        <f t="shared" si="0"/>
        <v>1</v>
      </c>
      <c r="F8" s="162"/>
      <c r="G8" s="162"/>
      <c r="H8" s="162"/>
      <c r="I8" s="162"/>
    </row>
    <row r="9" spans="1:9" ht="26.25" customHeight="1">
      <c r="A9" s="165" t="s">
        <v>209</v>
      </c>
      <c r="B9" s="166">
        <v>288</v>
      </c>
      <c r="C9" s="166">
        <v>349</v>
      </c>
      <c r="D9" s="160">
        <v>186</v>
      </c>
      <c r="E9" s="161">
        <f t="shared" si="0"/>
        <v>0.5329512893982808</v>
      </c>
      <c r="F9" s="162"/>
      <c r="G9" s="162"/>
      <c r="H9" s="162"/>
      <c r="I9" s="162"/>
    </row>
    <row r="10" spans="1:9" ht="26.25" customHeight="1">
      <c r="A10" s="165" t="s">
        <v>210</v>
      </c>
      <c r="B10" s="164"/>
      <c r="C10" s="164"/>
      <c r="D10" s="160"/>
      <c r="E10" s="161"/>
      <c r="F10" s="162"/>
      <c r="G10" s="162"/>
      <c r="H10" s="162"/>
      <c r="I10" s="162"/>
    </row>
    <row r="11" spans="1:9" ht="26.25" customHeight="1">
      <c r="A11" s="165" t="s">
        <v>211</v>
      </c>
      <c r="B11" s="166">
        <v>221</v>
      </c>
      <c r="C11" s="166">
        <v>245</v>
      </c>
      <c r="D11" s="160">
        <v>344</v>
      </c>
      <c r="E11" s="161">
        <f t="shared" si="0"/>
        <v>1.4040816326530612</v>
      </c>
      <c r="F11" s="162"/>
      <c r="G11" s="162"/>
      <c r="H11" s="162"/>
      <c r="I11" s="162"/>
    </row>
    <row r="12" spans="1:9" ht="26.25" customHeight="1">
      <c r="A12" s="165" t="s">
        <v>212</v>
      </c>
      <c r="B12" s="166">
        <v>153</v>
      </c>
      <c r="C12" s="166">
        <v>165</v>
      </c>
      <c r="D12" s="160">
        <v>164</v>
      </c>
      <c r="E12" s="161">
        <f t="shared" si="0"/>
        <v>0.9939393939393939</v>
      </c>
      <c r="F12" s="162"/>
      <c r="G12" s="162"/>
      <c r="H12" s="162"/>
      <c r="I12" s="162"/>
    </row>
    <row r="13" spans="1:9" ht="26.25" customHeight="1">
      <c r="A13" s="165" t="s">
        <v>213</v>
      </c>
      <c r="B13" s="166">
        <v>76</v>
      </c>
      <c r="C13" s="166">
        <v>216</v>
      </c>
      <c r="D13" s="160">
        <v>215</v>
      </c>
      <c r="E13" s="161">
        <f t="shared" si="0"/>
        <v>0.9953703703703703</v>
      </c>
      <c r="F13" s="162"/>
      <c r="G13" s="162"/>
      <c r="H13" s="162"/>
      <c r="I13" s="162"/>
    </row>
    <row r="14" spans="1:9" ht="26.25" customHeight="1">
      <c r="A14" s="165" t="s">
        <v>214</v>
      </c>
      <c r="B14" s="166">
        <v>96</v>
      </c>
      <c r="C14" s="166">
        <v>103</v>
      </c>
      <c r="D14" s="160">
        <v>107</v>
      </c>
      <c r="E14" s="161">
        <f t="shared" si="0"/>
        <v>1.0388349514563107</v>
      </c>
      <c r="F14" s="162"/>
      <c r="G14" s="162"/>
      <c r="H14" s="162"/>
      <c r="I14" s="162"/>
    </row>
    <row r="15" spans="1:9" ht="26.25" customHeight="1">
      <c r="A15" s="165" t="s">
        <v>215</v>
      </c>
      <c r="B15" s="166">
        <v>19</v>
      </c>
      <c r="C15" s="166">
        <v>19</v>
      </c>
      <c r="D15" s="160">
        <v>19</v>
      </c>
      <c r="E15" s="161">
        <f t="shared" si="0"/>
        <v>1</v>
      </c>
      <c r="F15" s="162"/>
      <c r="G15" s="162"/>
      <c r="H15" s="162"/>
      <c r="I15" s="162"/>
    </row>
    <row r="16" spans="1:9" ht="26.25" customHeight="1">
      <c r="A16" s="165" t="s">
        <v>216</v>
      </c>
      <c r="B16" s="166">
        <v>8</v>
      </c>
      <c r="C16" s="166">
        <v>23</v>
      </c>
      <c r="D16" s="160">
        <v>3</v>
      </c>
      <c r="E16" s="161">
        <f t="shared" si="0"/>
        <v>0.13043478260869565</v>
      </c>
      <c r="F16" s="162"/>
      <c r="G16" s="162"/>
      <c r="H16" s="162"/>
      <c r="I16" s="162"/>
    </row>
    <row r="17" spans="1:9" ht="26.25" customHeight="1">
      <c r="A17" s="165" t="s">
        <v>217</v>
      </c>
      <c r="B17" s="166">
        <v>622</v>
      </c>
      <c r="C17" s="166">
        <v>652</v>
      </c>
      <c r="D17" s="160">
        <v>659</v>
      </c>
      <c r="E17" s="161">
        <f t="shared" si="0"/>
        <v>1.0107361963190185</v>
      </c>
      <c r="F17" s="162"/>
      <c r="G17" s="162"/>
      <c r="H17" s="162"/>
      <c r="I17" s="162"/>
    </row>
    <row r="18" spans="1:9" ht="26.25" customHeight="1">
      <c r="A18" s="165" t="s">
        <v>218</v>
      </c>
      <c r="B18" s="164"/>
      <c r="C18" s="164"/>
      <c r="D18" s="160"/>
      <c r="E18" s="161"/>
      <c r="F18" s="162"/>
      <c r="G18" s="162"/>
      <c r="H18" s="162"/>
      <c r="I18" s="162"/>
    </row>
    <row r="19" spans="1:9" ht="26.25" customHeight="1">
      <c r="A19" s="165" t="s">
        <v>219</v>
      </c>
      <c r="B19" s="166">
        <v>307</v>
      </c>
      <c r="C19" s="166">
        <v>329</v>
      </c>
      <c r="D19" s="160">
        <v>335</v>
      </c>
      <c r="E19" s="161">
        <f t="shared" si="0"/>
        <v>1.0182370820668694</v>
      </c>
      <c r="F19" s="162"/>
      <c r="G19" s="162"/>
      <c r="H19" s="162"/>
      <c r="I19" s="162"/>
    </row>
    <row r="20" spans="1:9" ht="26.25" customHeight="1">
      <c r="A20" s="165" t="s">
        <v>220</v>
      </c>
      <c r="B20" s="167">
        <f>SUM(B21:B47)</f>
        <v>561</v>
      </c>
      <c r="C20" s="167">
        <f>SUM(C21:C47)</f>
        <v>519</v>
      </c>
      <c r="D20" s="167">
        <f>SUM(D21:D47)</f>
        <v>292</v>
      </c>
      <c r="E20" s="161">
        <f t="shared" si="0"/>
        <v>0.5626204238921002</v>
      </c>
      <c r="F20" s="162"/>
      <c r="G20" s="162"/>
      <c r="H20" s="162"/>
      <c r="I20" s="162"/>
    </row>
    <row r="21" spans="1:9" ht="26.25" customHeight="1">
      <c r="A21" s="165" t="s">
        <v>221</v>
      </c>
      <c r="B21" s="166">
        <v>176</v>
      </c>
      <c r="C21" s="160">
        <v>176</v>
      </c>
      <c r="D21" s="160">
        <v>80</v>
      </c>
      <c r="E21" s="161">
        <f t="shared" si="0"/>
        <v>0.45454545454545453</v>
      </c>
      <c r="F21" s="162"/>
      <c r="G21" s="162"/>
      <c r="H21" s="162"/>
      <c r="I21" s="162"/>
    </row>
    <row r="22" spans="1:9" ht="26.25" customHeight="1">
      <c r="A22" s="165" t="s">
        <v>222</v>
      </c>
      <c r="B22" s="164"/>
      <c r="C22" s="160"/>
      <c r="D22" s="160"/>
      <c r="E22" s="161"/>
      <c r="F22" s="162"/>
      <c r="G22" s="162"/>
      <c r="H22" s="162"/>
      <c r="I22" s="162"/>
    </row>
    <row r="23" spans="1:9" ht="26.25" customHeight="1">
      <c r="A23" s="165" t="s">
        <v>223</v>
      </c>
      <c r="B23" s="164"/>
      <c r="C23" s="160"/>
      <c r="D23" s="160"/>
      <c r="E23" s="161"/>
      <c r="F23" s="162"/>
      <c r="G23" s="162"/>
      <c r="H23" s="162"/>
      <c r="I23" s="162"/>
    </row>
    <row r="24" spans="1:9" ht="26.25" customHeight="1">
      <c r="A24" s="165" t="s">
        <v>224</v>
      </c>
      <c r="B24" s="164"/>
      <c r="C24" s="160"/>
      <c r="D24" s="160"/>
      <c r="E24" s="161"/>
      <c r="F24" s="162"/>
      <c r="G24" s="162"/>
      <c r="H24" s="162"/>
      <c r="I24" s="162"/>
    </row>
    <row r="25" spans="1:9" ht="26.25" customHeight="1">
      <c r="A25" s="165" t="s">
        <v>225</v>
      </c>
      <c r="B25" s="164"/>
      <c r="C25" s="160"/>
      <c r="D25" s="160">
        <v>4</v>
      </c>
      <c r="E25" s="161" t="e">
        <f t="shared" si="0"/>
        <v>#DIV/0!</v>
      </c>
      <c r="F25" s="162"/>
      <c r="G25" s="162"/>
      <c r="H25" s="162"/>
      <c r="I25" s="162"/>
    </row>
    <row r="26" spans="1:9" ht="26.25" customHeight="1">
      <c r="A26" s="165" t="s">
        <v>226</v>
      </c>
      <c r="B26" s="164"/>
      <c r="C26" s="160"/>
      <c r="D26" s="160">
        <v>20</v>
      </c>
      <c r="E26" s="161" t="e">
        <f t="shared" si="0"/>
        <v>#DIV/0!</v>
      </c>
      <c r="F26" s="162"/>
      <c r="G26" s="162"/>
      <c r="H26" s="162"/>
      <c r="I26" s="162"/>
    </row>
    <row r="27" spans="1:9" ht="26.25" customHeight="1">
      <c r="A27" s="165" t="s">
        <v>227</v>
      </c>
      <c r="B27" s="166">
        <v>26</v>
      </c>
      <c r="C27" s="160">
        <v>28</v>
      </c>
      <c r="D27" s="160">
        <v>13</v>
      </c>
      <c r="E27" s="161">
        <f t="shared" si="0"/>
        <v>0.4642857142857143</v>
      </c>
      <c r="F27" s="162"/>
      <c r="G27" s="162"/>
      <c r="H27" s="162"/>
      <c r="I27" s="162"/>
    </row>
    <row r="28" spans="1:9" ht="26.25" customHeight="1">
      <c r="A28" s="165" t="s">
        <v>228</v>
      </c>
      <c r="B28" s="166">
        <v>23</v>
      </c>
      <c r="C28" s="160">
        <v>23</v>
      </c>
      <c r="D28" s="160">
        <v>23</v>
      </c>
      <c r="E28" s="161"/>
      <c r="F28" s="162"/>
      <c r="G28" s="162"/>
      <c r="H28" s="162"/>
      <c r="I28" s="162"/>
    </row>
    <row r="29" spans="1:9" ht="26.25" customHeight="1">
      <c r="A29" s="165" t="s">
        <v>229</v>
      </c>
      <c r="B29" s="164"/>
      <c r="C29" s="160"/>
      <c r="D29" s="160"/>
      <c r="E29" s="161"/>
      <c r="F29" s="162"/>
      <c r="G29" s="162"/>
      <c r="H29" s="162"/>
      <c r="I29" s="162"/>
    </row>
    <row r="30" spans="1:9" ht="26.25" customHeight="1">
      <c r="A30" s="165" t="s">
        <v>230</v>
      </c>
      <c r="B30" s="166">
        <v>70</v>
      </c>
      <c r="C30" s="160">
        <v>60</v>
      </c>
      <c r="D30" s="160">
        <v>33</v>
      </c>
      <c r="E30" s="161">
        <f t="shared" si="0"/>
        <v>0.55</v>
      </c>
      <c r="F30" s="162"/>
      <c r="G30" s="162"/>
      <c r="H30" s="162"/>
      <c r="I30" s="162"/>
    </row>
    <row r="31" spans="1:9" ht="26.25" customHeight="1">
      <c r="A31" s="165" t="s">
        <v>231</v>
      </c>
      <c r="B31" s="166">
        <v>5</v>
      </c>
      <c r="C31" s="160"/>
      <c r="D31" s="160"/>
      <c r="E31" s="161"/>
      <c r="F31" s="162"/>
      <c r="G31" s="162"/>
      <c r="H31" s="162"/>
      <c r="I31" s="162"/>
    </row>
    <row r="32" spans="1:9" ht="26.25" customHeight="1">
      <c r="A32" s="165" t="s">
        <v>232</v>
      </c>
      <c r="B32" s="164"/>
      <c r="C32" s="160"/>
      <c r="D32" s="160"/>
      <c r="E32" s="161"/>
      <c r="F32" s="162"/>
      <c r="G32" s="162"/>
      <c r="H32" s="162"/>
      <c r="I32" s="162"/>
    </row>
    <row r="33" spans="1:9" ht="26.25" customHeight="1">
      <c r="A33" s="165" t="s">
        <v>233</v>
      </c>
      <c r="B33" s="164"/>
      <c r="C33" s="160"/>
      <c r="D33" s="160"/>
      <c r="E33" s="161"/>
      <c r="F33" s="162"/>
      <c r="G33" s="162"/>
      <c r="H33" s="162"/>
      <c r="I33" s="162"/>
    </row>
    <row r="34" spans="1:9" ht="26.25" customHeight="1">
      <c r="A34" s="165" t="s">
        <v>234</v>
      </c>
      <c r="B34" s="166">
        <v>26</v>
      </c>
      <c r="C34" s="160">
        <v>16</v>
      </c>
      <c r="D34" s="160">
        <v>6</v>
      </c>
      <c r="E34" s="161"/>
      <c r="F34" s="162"/>
      <c r="G34" s="162"/>
      <c r="H34" s="162"/>
      <c r="I34" s="162"/>
    </row>
    <row r="35" spans="1:9" ht="26.25" customHeight="1">
      <c r="A35" s="165" t="s">
        <v>235</v>
      </c>
      <c r="B35" s="164"/>
      <c r="C35" s="160"/>
      <c r="D35" s="160"/>
      <c r="E35" s="161"/>
      <c r="F35" s="162"/>
      <c r="G35" s="162"/>
      <c r="H35" s="162"/>
      <c r="I35" s="162"/>
    </row>
    <row r="36" spans="1:9" ht="26.25" customHeight="1">
      <c r="A36" s="165" t="s">
        <v>236</v>
      </c>
      <c r="B36" s="164"/>
      <c r="C36" s="160"/>
      <c r="D36" s="160"/>
      <c r="E36" s="161"/>
      <c r="F36" s="162"/>
      <c r="G36" s="162"/>
      <c r="H36" s="162"/>
      <c r="I36" s="162"/>
    </row>
    <row r="37" spans="1:9" ht="26.25" customHeight="1">
      <c r="A37" s="165" t="s">
        <v>237</v>
      </c>
      <c r="B37" s="164"/>
      <c r="C37" s="160"/>
      <c r="D37" s="160"/>
      <c r="E37" s="161"/>
      <c r="F37" s="162"/>
      <c r="G37" s="162"/>
      <c r="H37" s="162"/>
      <c r="I37" s="162"/>
    </row>
    <row r="38" spans="1:9" ht="26.25" customHeight="1">
      <c r="A38" s="165" t="s">
        <v>238</v>
      </c>
      <c r="B38" s="164"/>
      <c r="C38" s="160"/>
      <c r="D38" s="160"/>
      <c r="E38" s="161"/>
      <c r="F38" s="162"/>
      <c r="G38" s="162"/>
      <c r="H38" s="162"/>
      <c r="I38" s="162"/>
    </row>
    <row r="39" spans="1:9" ht="26.25" customHeight="1">
      <c r="A39" s="165" t="s">
        <v>239</v>
      </c>
      <c r="B39" s="164"/>
      <c r="C39" s="160"/>
      <c r="D39" s="160"/>
      <c r="E39" s="161"/>
      <c r="F39" s="162"/>
      <c r="G39" s="162"/>
      <c r="H39" s="162"/>
      <c r="I39" s="162"/>
    </row>
    <row r="40" spans="1:9" ht="26.25" customHeight="1">
      <c r="A40" s="165" t="s">
        <v>240</v>
      </c>
      <c r="B40" s="164"/>
      <c r="C40" s="160"/>
      <c r="D40" s="160"/>
      <c r="E40" s="161"/>
      <c r="F40" s="162"/>
      <c r="G40" s="162"/>
      <c r="H40" s="162"/>
      <c r="I40" s="162"/>
    </row>
    <row r="41" spans="1:9" ht="26.25" customHeight="1">
      <c r="A41" s="165" t="s">
        <v>241</v>
      </c>
      <c r="B41" s="166">
        <v>28</v>
      </c>
      <c r="C41" s="160">
        <v>31</v>
      </c>
      <c r="D41" s="160">
        <v>31</v>
      </c>
      <c r="E41" s="161">
        <f aca="true" t="shared" si="1" ref="E41:E44">D41/C41</f>
        <v>1</v>
      </c>
      <c r="F41" s="162"/>
      <c r="G41" s="162"/>
      <c r="H41" s="162"/>
      <c r="I41" s="162"/>
    </row>
    <row r="42" spans="1:10" s="144" customFormat="1" ht="26.25" customHeight="1">
      <c r="A42" s="168" t="s">
        <v>242</v>
      </c>
      <c r="B42" s="169">
        <v>20</v>
      </c>
      <c r="C42" s="160">
        <v>13</v>
      </c>
      <c r="D42" s="160">
        <v>13</v>
      </c>
      <c r="E42" s="161">
        <f t="shared" si="1"/>
        <v>1</v>
      </c>
      <c r="F42" s="162"/>
      <c r="G42" s="162"/>
      <c r="H42" s="162"/>
      <c r="I42" s="162"/>
      <c r="J42" s="177"/>
    </row>
    <row r="43" spans="1:10" s="144" customFormat="1" ht="26.25" customHeight="1">
      <c r="A43" s="168" t="s">
        <v>243</v>
      </c>
      <c r="B43" s="169">
        <v>19</v>
      </c>
      <c r="C43" s="160">
        <v>19</v>
      </c>
      <c r="D43" s="160">
        <v>4</v>
      </c>
      <c r="E43" s="161">
        <f t="shared" si="1"/>
        <v>0.21052631578947367</v>
      </c>
      <c r="F43" s="162"/>
      <c r="G43" s="162"/>
      <c r="H43" s="162"/>
      <c r="I43" s="162"/>
      <c r="J43" s="177"/>
    </row>
    <row r="44" spans="1:10" s="144" customFormat="1" ht="26.25" customHeight="1">
      <c r="A44" s="165" t="s">
        <v>244</v>
      </c>
      <c r="B44" s="166">
        <v>167</v>
      </c>
      <c r="C44" s="160">
        <v>152</v>
      </c>
      <c r="D44" s="160">
        <v>64</v>
      </c>
      <c r="E44" s="161">
        <f t="shared" si="1"/>
        <v>0.42105263157894735</v>
      </c>
      <c r="F44" s="162"/>
      <c r="G44" s="162"/>
      <c r="H44" s="162"/>
      <c r="I44" s="162"/>
      <c r="J44" s="177"/>
    </row>
    <row r="45" spans="1:10" s="144" customFormat="1" ht="26.25" customHeight="1">
      <c r="A45" s="168" t="s">
        <v>245</v>
      </c>
      <c r="B45" s="170"/>
      <c r="C45" s="160"/>
      <c r="D45" s="160"/>
      <c r="E45" s="161"/>
      <c r="F45" s="162"/>
      <c r="G45" s="162"/>
      <c r="H45" s="162"/>
      <c r="I45" s="162"/>
      <c r="J45" s="177"/>
    </row>
    <row r="46" spans="1:9" ht="26.25" customHeight="1">
      <c r="A46" s="168" t="s">
        <v>246</v>
      </c>
      <c r="B46" s="170"/>
      <c r="C46" s="160"/>
      <c r="D46" s="160"/>
      <c r="E46" s="161" t="e">
        <f aca="true" t="shared" si="2" ref="E46:E48">D46/C46</f>
        <v>#DIV/0!</v>
      </c>
      <c r="F46" s="162"/>
      <c r="G46" s="162"/>
      <c r="H46" s="162"/>
      <c r="I46" s="162"/>
    </row>
    <row r="47" spans="1:10" s="144" customFormat="1" ht="26.25" customHeight="1">
      <c r="A47" s="168" t="s">
        <v>247</v>
      </c>
      <c r="B47" s="169">
        <v>1</v>
      </c>
      <c r="C47" s="160">
        <v>1</v>
      </c>
      <c r="D47" s="160">
        <v>1</v>
      </c>
      <c r="E47" s="161">
        <f t="shared" si="2"/>
        <v>1</v>
      </c>
      <c r="F47" s="162"/>
      <c r="G47" s="162"/>
      <c r="H47" s="162"/>
      <c r="I47" s="162"/>
      <c r="J47" s="177"/>
    </row>
    <row r="48" spans="1:10" s="144" customFormat="1" ht="26.25" customHeight="1">
      <c r="A48" s="171" t="s">
        <v>248</v>
      </c>
      <c r="B48" s="172">
        <f>SUM(B49:B59)</f>
        <v>36</v>
      </c>
      <c r="C48" s="173">
        <f>SUM(C49:C59)</f>
        <v>52</v>
      </c>
      <c r="D48" s="172">
        <f>SUM(D49:D59)</f>
        <v>52</v>
      </c>
      <c r="E48" s="161">
        <f t="shared" si="2"/>
        <v>1</v>
      </c>
      <c r="F48" s="174"/>
      <c r="G48" s="174"/>
      <c r="H48" s="174"/>
      <c r="I48" s="174"/>
      <c r="J48" s="177"/>
    </row>
    <row r="49" spans="1:10" s="144" customFormat="1" ht="26.25" customHeight="1">
      <c r="A49" s="168" t="s">
        <v>249</v>
      </c>
      <c r="B49" s="173"/>
      <c r="C49" s="170"/>
      <c r="D49" s="160"/>
      <c r="E49" s="161"/>
      <c r="F49" s="174"/>
      <c r="G49" s="174"/>
      <c r="H49" s="174"/>
      <c r="I49" s="174"/>
      <c r="J49" s="177"/>
    </row>
    <row r="50" spans="1:10" s="144" customFormat="1" ht="26.25" customHeight="1">
      <c r="A50" s="168" t="s">
        <v>250</v>
      </c>
      <c r="B50" s="173">
        <v>21</v>
      </c>
      <c r="C50" s="160">
        <v>21</v>
      </c>
      <c r="D50" s="160">
        <v>21</v>
      </c>
      <c r="E50" s="161">
        <f aca="true" t="shared" si="3" ref="E50:E53">D50/C50</f>
        <v>1</v>
      </c>
      <c r="F50" s="174"/>
      <c r="G50" s="174"/>
      <c r="H50" s="174"/>
      <c r="I50" s="174"/>
      <c r="J50" s="177"/>
    </row>
    <row r="51" spans="1:10" s="144" customFormat="1" ht="26.25" customHeight="1">
      <c r="A51" s="168" t="s">
        <v>251</v>
      </c>
      <c r="B51" s="173"/>
      <c r="C51" s="160"/>
      <c r="D51" s="160"/>
      <c r="E51" s="161"/>
      <c r="F51" s="174"/>
      <c r="G51" s="174"/>
      <c r="H51" s="174"/>
      <c r="I51" s="174"/>
      <c r="J51" s="177"/>
    </row>
    <row r="52" spans="1:10" s="144" customFormat="1" ht="26.25" customHeight="1">
      <c r="A52" s="168" t="s">
        <v>252</v>
      </c>
      <c r="B52" s="173"/>
      <c r="C52" s="160">
        <v>19</v>
      </c>
      <c r="D52" s="160">
        <v>19</v>
      </c>
      <c r="E52" s="161">
        <f t="shared" si="3"/>
        <v>1</v>
      </c>
      <c r="F52" s="174"/>
      <c r="G52" s="174"/>
      <c r="H52" s="174"/>
      <c r="I52" s="174"/>
      <c r="J52" s="177"/>
    </row>
    <row r="53" spans="1:10" s="144" customFormat="1" ht="26.25" customHeight="1">
      <c r="A53" s="168" t="s">
        <v>253</v>
      </c>
      <c r="B53" s="173">
        <v>5</v>
      </c>
      <c r="C53" s="160">
        <v>2</v>
      </c>
      <c r="D53" s="160">
        <v>2</v>
      </c>
      <c r="E53" s="161">
        <f t="shared" si="3"/>
        <v>1</v>
      </c>
      <c r="F53" s="174"/>
      <c r="G53" s="174"/>
      <c r="H53" s="174"/>
      <c r="I53" s="174"/>
      <c r="J53" s="177"/>
    </row>
    <row r="54" spans="1:10" s="144" customFormat="1" ht="26.25" customHeight="1">
      <c r="A54" s="168" t="s">
        <v>254</v>
      </c>
      <c r="B54" s="173"/>
      <c r="C54" s="160"/>
      <c r="D54" s="160"/>
      <c r="E54" s="161"/>
      <c r="F54" s="174"/>
      <c r="G54" s="174"/>
      <c r="H54" s="174"/>
      <c r="I54" s="174"/>
      <c r="J54" s="177"/>
    </row>
    <row r="55" spans="1:10" s="144" customFormat="1" ht="26.25" customHeight="1">
      <c r="A55" s="168" t="s">
        <v>255</v>
      </c>
      <c r="B55" s="173">
        <v>10</v>
      </c>
      <c r="C55" s="160">
        <v>10</v>
      </c>
      <c r="D55" s="160">
        <v>10</v>
      </c>
      <c r="E55" s="161">
        <f>D55/C55</f>
        <v>1</v>
      </c>
      <c r="F55" s="174"/>
      <c r="G55" s="174"/>
      <c r="H55" s="174"/>
      <c r="I55" s="174"/>
      <c r="J55" s="177"/>
    </row>
    <row r="56" spans="1:10" s="144" customFormat="1" ht="26.25" customHeight="1">
      <c r="A56" s="168" t="s">
        <v>256</v>
      </c>
      <c r="B56" s="173"/>
      <c r="C56" s="160"/>
      <c r="D56" s="160"/>
      <c r="E56" s="161"/>
      <c r="F56" s="174"/>
      <c r="G56" s="174"/>
      <c r="H56" s="174"/>
      <c r="I56" s="174"/>
      <c r="J56" s="177"/>
    </row>
    <row r="57" spans="1:10" s="144" customFormat="1" ht="26.25" customHeight="1">
      <c r="A57" s="168" t="s">
        <v>257</v>
      </c>
      <c r="B57" s="173"/>
      <c r="C57" s="160"/>
      <c r="D57" s="160"/>
      <c r="E57" s="161" t="e">
        <f>D57/C57</f>
        <v>#DIV/0!</v>
      </c>
      <c r="F57" s="174"/>
      <c r="G57" s="174"/>
      <c r="H57" s="174"/>
      <c r="I57" s="174"/>
      <c r="J57" s="177"/>
    </row>
    <row r="58" spans="1:10" s="144" customFormat="1" ht="26.25" customHeight="1">
      <c r="A58" s="168" t="s">
        <v>258</v>
      </c>
      <c r="B58" s="173"/>
      <c r="C58" s="170"/>
      <c r="D58" s="160"/>
      <c r="E58" s="161"/>
      <c r="F58" s="174"/>
      <c r="G58" s="174"/>
      <c r="H58" s="174"/>
      <c r="I58" s="174"/>
      <c r="J58" s="177"/>
    </row>
    <row r="59" spans="1:10" s="144" customFormat="1" ht="26.25" customHeight="1">
      <c r="A59" s="168" t="s">
        <v>259</v>
      </c>
      <c r="B59" s="173"/>
      <c r="C59" s="170"/>
      <c r="D59" s="160"/>
      <c r="E59" s="161"/>
      <c r="F59" s="174"/>
      <c r="G59" s="174"/>
      <c r="H59" s="174"/>
      <c r="I59" s="174"/>
      <c r="J59" s="177"/>
    </row>
    <row r="60" spans="1:10" s="144" customFormat="1" ht="26.25" customHeight="1">
      <c r="A60" s="165" t="s">
        <v>260</v>
      </c>
      <c r="B60" s="173"/>
      <c r="C60" s="170"/>
      <c r="D60" s="160"/>
      <c r="E60" s="161"/>
      <c r="F60" s="174"/>
      <c r="G60" s="174"/>
      <c r="H60" s="174"/>
      <c r="I60" s="174"/>
      <c r="J60" s="177"/>
    </row>
    <row r="61" spans="1:10" s="144" customFormat="1" ht="27" customHeight="1">
      <c r="A61" s="168" t="s">
        <v>261</v>
      </c>
      <c r="B61" s="173"/>
      <c r="C61" s="170"/>
      <c r="D61" s="160"/>
      <c r="E61" s="161"/>
      <c r="F61" s="174"/>
      <c r="G61" s="174"/>
      <c r="H61" s="174"/>
      <c r="I61" s="174"/>
      <c r="J61" s="177"/>
    </row>
    <row r="62" spans="1:10" s="144" customFormat="1" ht="27" customHeight="1">
      <c r="A62" s="168" t="s">
        <v>262</v>
      </c>
      <c r="B62" s="173"/>
      <c r="C62" s="170"/>
      <c r="D62" s="160"/>
      <c r="E62" s="161"/>
      <c r="F62" s="174"/>
      <c r="G62" s="174"/>
      <c r="H62" s="174"/>
      <c r="I62" s="174"/>
      <c r="J62" s="177"/>
    </row>
    <row r="63" spans="1:10" s="144" customFormat="1" ht="27" customHeight="1">
      <c r="A63" s="168" t="s">
        <v>263</v>
      </c>
      <c r="B63" s="173"/>
      <c r="C63" s="170"/>
      <c r="D63" s="160"/>
      <c r="E63" s="161"/>
      <c r="F63" s="174"/>
      <c r="G63" s="174"/>
      <c r="H63" s="174"/>
      <c r="I63" s="174"/>
      <c r="J63" s="177"/>
    </row>
    <row r="64" spans="1:10" s="144" customFormat="1" ht="27" customHeight="1">
      <c r="A64" s="168" t="s">
        <v>264</v>
      </c>
      <c r="B64" s="173"/>
      <c r="C64" s="170"/>
      <c r="D64" s="160"/>
      <c r="E64" s="161"/>
      <c r="F64" s="174"/>
      <c r="G64" s="174"/>
      <c r="H64" s="174"/>
      <c r="I64" s="174"/>
      <c r="J64" s="177"/>
    </row>
    <row r="65" spans="1:10" s="144" customFormat="1" ht="27" customHeight="1">
      <c r="A65" s="168" t="s">
        <v>265</v>
      </c>
      <c r="B65" s="173"/>
      <c r="C65" s="170"/>
      <c r="D65" s="160"/>
      <c r="E65" s="161"/>
      <c r="F65" s="174"/>
      <c r="G65" s="174"/>
      <c r="H65" s="174"/>
      <c r="I65" s="174"/>
      <c r="J65" s="177"/>
    </row>
    <row r="66" spans="1:10" s="144" customFormat="1" ht="27" customHeight="1">
      <c r="A66" s="168" t="s">
        <v>266</v>
      </c>
      <c r="B66" s="173"/>
      <c r="C66" s="170"/>
      <c r="D66" s="160"/>
      <c r="E66" s="161"/>
      <c r="F66" s="174"/>
      <c r="G66" s="174"/>
      <c r="H66" s="174"/>
      <c r="I66" s="174"/>
      <c r="J66" s="177"/>
    </row>
    <row r="67" spans="1:10" s="144" customFormat="1" ht="27" customHeight="1">
      <c r="A67" s="168" t="s">
        <v>267</v>
      </c>
      <c r="B67" s="173"/>
      <c r="C67" s="170"/>
      <c r="D67" s="160"/>
      <c r="E67" s="161"/>
      <c r="F67" s="174"/>
      <c r="G67" s="174"/>
      <c r="H67" s="174"/>
      <c r="I67" s="174"/>
      <c r="J67" s="177"/>
    </row>
    <row r="68" spans="1:10" s="144" customFormat="1" ht="27" customHeight="1">
      <c r="A68" s="168" t="s">
        <v>267</v>
      </c>
      <c r="B68" s="173"/>
      <c r="C68" s="170"/>
      <c r="D68" s="160"/>
      <c r="E68" s="161"/>
      <c r="F68" s="174"/>
      <c r="G68" s="174"/>
      <c r="H68" s="174"/>
      <c r="I68" s="174"/>
      <c r="J68" s="177"/>
    </row>
    <row r="69" spans="1:5" ht="27" customHeight="1">
      <c r="A69" s="168" t="s">
        <v>268</v>
      </c>
      <c r="B69" s="173"/>
      <c r="C69" s="178"/>
      <c r="D69" s="160"/>
      <c r="E69" s="161"/>
    </row>
    <row r="70" spans="1:5" ht="27" customHeight="1">
      <c r="A70" s="168" t="s">
        <v>269</v>
      </c>
      <c r="B70" s="173"/>
      <c r="C70" s="179"/>
      <c r="D70" s="160"/>
      <c r="E70" s="161"/>
    </row>
    <row r="71" spans="1:5" ht="27" customHeight="1">
      <c r="A71" s="168" t="s">
        <v>270</v>
      </c>
      <c r="B71" s="173"/>
      <c r="C71" s="179"/>
      <c r="D71" s="160"/>
      <c r="E71" s="161"/>
    </row>
    <row r="72" spans="1:5" ht="27" customHeight="1">
      <c r="A72" s="168" t="s">
        <v>271</v>
      </c>
      <c r="B72" s="173"/>
      <c r="C72" s="178"/>
      <c r="D72" s="160"/>
      <c r="E72" s="161"/>
    </row>
    <row r="73" spans="1:5" ht="27" customHeight="1">
      <c r="A73" s="168" t="s">
        <v>272</v>
      </c>
      <c r="B73" s="173"/>
      <c r="C73" s="180"/>
      <c r="D73" s="160"/>
      <c r="E73" s="161"/>
    </row>
    <row r="74" spans="1:5" ht="27" customHeight="1">
      <c r="A74" s="168" t="s">
        <v>273</v>
      </c>
      <c r="B74" s="173"/>
      <c r="C74" s="180"/>
      <c r="D74" s="160"/>
      <c r="E74" s="161"/>
    </row>
    <row r="75" spans="1:5" ht="27" customHeight="1">
      <c r="A75" s="163" t="s">
        <v>274</v>
      </c>
      <c r="B75" s="173">
        <f>SUM(B76:B84)</f>
        <v>15252</v>
      </c>
      <c r="C75" s="173">
        <f>SUM(C76:C84)</f>
        <v>15901</v>
      </c>
      <c r="D75" s="173">
        <f>SUM(D76:D84)</f>
        <v>10462</v>
      </c>
      <c r="E75" s="161">
        <f aca="true" t="shared" si="4" ref="E75:E79">D75/C75</f>
        <v>0.6579460411294887</v>
      </c>
    </row>
    <row r="76" spans="1:5" ht="27" customHeight="1">
      <c r="A76" s="181" t="s">
        <v>206</v>
      </c>
      <c r="B76" s="173"/>
      <c r="C76" s="160"/>
      <c r="D76" s="160"/>
      <c r="E76" s="161"/>
    </row>
    <row r="77" spans="1:5" ht="27" customHeight="1">
      <c r="A77" s="181" t="s">
        <v>220</v>
      </c>
      <c r="B77" s="173">
        <v>12891</v>
      </c>
      <c r="C77" s="160">
        <v>11560</v>
      </c>
      <c r="D77" s="160">
        <v>8306</v>
      </c>
      <c r="E77" s="161">
        <f t="shared" si="4"/>
        <v>0.7185121107266436</v>
      </c>
    </row>
    <row r="78" spans="1:5" ht="27" customHeight="1">
      <c r="A78" s="181" t="s">
        <v>248</v>
      </c>
      <c r="B78" s="173">
        <v>1711</v>
      </c>
      <c r="C78" s="160">
        <v>3136</v>
      </c>
      <c r="D78" s="160">
        <v>1946</v>
      </c>
      <c r="E78" s="161">
        <f t="shared" si="4"/>
        <v>0.6205357142857143</v>
      </c>
    </row>
    <row r="79" spans="1:5" ht="27" customHeight="1">
      <c r="A79" s="181" t="s">
        <v>275</v>
      </c>
      <c r="B79" s="173"/>
      <c r="C79" s="160">
        <v>515</v>
      </c>
      <c r="D79" s="160">
        <v>15</v>
      </c>
      <c r="E79" s="161">
        <f t="shared" si="4"/>
        <v>0.02912621359223301</v>
      </c>
    </row>
    <row r="80" spans="1:5" ht="27" customHeight="1">
      <c r="A80" s="181" t="s">
        <v>276</v>
      </c>
      <c r="B80" s="173"/>
      <c r="C80" s="160"/>
      <c r="D80" s="160"/>
      <c r="E80" s="161"/>
    </row>
    <row r="81" spans="1:5" ht="27" customHeight="1">
      <c r="A81" s="181" t="s">
        <v>277</v>
      </c>
      <c r="B81" s="173"/>
      <c r="C81" s="160"/>
      <c r="D81" s="160"/>
      <c r="E81" s="161"/>
    </row>
    <row r="82" spans="1:5" ht="27" customHeight="1">
      <c r="A82" s="182" t="s">
        <v>272</v>
      </c>
      <c r="B82" s="173">
        <v>150</v>
      </c>
      <c r="C82" s="160">
        <v>190</v>
      </c>
      <c r="D82" s="160">
        <v>195</v>
      </c>
      <c r="E82" s="161">
        <f aca="true" t="shared" si="5" ref="E82:E84">D82/C82</f>
        <v>1.0263157894736843</v>
      </c>
    </row>
    <row r="83" spans="1:5" ht="27" customHeight="1">
      <c r="A83" s="182" t="s">
        <v>84</v>
      </c>
      <c r="B83" s="173">
        <v>300</v>
      </c>
      <c r="C83" s="160">
        <v>300</v>
      </c>
      <c r="D83" s="160">
        <v>0</v>
      </c>
      <c r="E83" s="161">
        <f t="shared" si="5"/>
        <v>0</v>
      </c>
    </row>
    <row r="84" spans="1:10" s="145" customFormat="1" ht="27" customHeight="1">
      <c r="A84" s="183" t="s">
        <v>278</v>
      </c>
      <c r="B84" s="173">
        <v>200</v>
      </c>
      <c r="C84" s="160">
        <v>200</v>
      </c>
      <c r="D84" s="160">
        <v>0</v>
      </c>
      <c r="E84" s="161">
        <f t="shared" si="5"/>
        <v>0</v>
      </c>
      <c r="F84" s="148"/>
      <c r="G84" s="148"/>
      <c r="H84" s="148"/>
      <c r="I84" s="148"/>
      <c r="J84" s="149"/>
    </row>
    <row r="85" spans="1:10" s="145" customFormat="1" ht="27" customHeight="1">
      <c r="A85" s="168"/>
      <c r="B85" s="173"/>
      <c r="C85" s="184"/>
      <c r="D85" s="184"/>
      <c r="E85" s="185"/>
      <c r="F85" s="148"/>
      <c r="G85" s="148"/>
      <c r="H85" s="148"/>
      <c r="I85" s="148"/>
      <c r="J85" s="149"/>
    </row>
    <row r="86" spans="1:10" s="145" customFormat="1" ht="27" customHeight="1">
      <c r="A86" s="168"/>
      <c r="B86" s="173"/>
      <c r="C86" s="184"/>
      <c r="D86" s="184"/>
      <c r="E86" s="185"/>
      <c r="F86" s="148"/>
      <c r="G86" s="148"/>
      <c r="H86" s="148"/>
      <c r="I86" s="148"/>
      <c r="J86" s="149"/>
    </row>
  </sheetData>
  <sheetProtection/>
  <mergeCells count="1">
    <mergeCell ref="A1:E1"/>
  </mergeCells>
  <printOptions horizontalCentered="1"/>
  <pageMargins left="0.59" right="0.59" top="0.98" bottom="0.59" header="0.59" footer="0.23999999999999996"/>
  <pageSetup horizontalDpi="600" verticalDpi="600" orientation="landscape" paperSize="9" scale="94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zoomScaleSheetLayoutView="100" workbookViewId="0" topLeftCell="A1">
      <pane xSplit="1" ySplit="4" topLeftCell="B28" activePane="bottomRight" state="frozen"/>
      <selection pane="bottomRight" activeCell="F7" sqref="F7"/>
    </sheetView>
  </sheetViews>
  <sheetFormatPr defaultColWidth="9.00390625" defaultRowHeight="14.25"/>
  <cols>
    <col min="1" max="1" width="54.25390625" style="6" customWidth="1"/>
    <col min="2" max="5" width="15.375" style="126" customWidth="1"/>
    <col min="6" max="6" width="15.375" style="127" customWidth="1"/>
    <col min="7" max="7" width="12.75390625" style="6" customWidth="1"/>
    <col min="8" max="8" width="9.00390625" style="6" hidden="1" customWidth="1"/>
    <col min="9" max="16384" width="9.00390625" style="6" customWidth="1"/>
  </cols>
  <sheetData>
    <row r="1" spans="1:6" s="1" customFormat="1" ht="55.5" customHeight="1">
      <c r="A1" s="128" t="s">
        <v>279</v>
      </c>
      <c r="B1" s="128"/>
      <c r="C1" s="128"/>
      <c r="D1" s="128"/>
      <c r="E1" s="128"/>
      <c r="F1" s="128"/>
    </row>
    <row r="2" spans="1:6" s="2" customFormat="1" ht="15.75">
      <c r="A2" s="9" t="s">
        <v>280</v>
      </c>
      <c r="B2" s="129"/>
      <c r="C2" s="129"/>
      <c r="D2" s="39"/>
      <c r="E2" s="39"/>
      <c r="F2" s="130" t="s">
        <v>24</v>
      </c>
    </row>
    <row r="3" spans="1:6" s="2" customFormat="1" ht="19.5" customHeight="1">
      <c r="A3" s="11" t="s">
        <v>25</v>
      </c>
      <c r="B3" s="12" t="s">
        <v>26</v>
      </c>
      <c r="C3" s="12" t="s">
        <v>27</v>
      </c>
      <c r="D3" s="12" t="s">
        <v>28</v>
      </c>
      <c r="E3" s="12" t="s">
        <v>29</v>
      </c>
      <c r="F3" s="43" t="s">
        <v>281</v>
      </c>
    </row>
    <row r="4" spans="1:6" s="3" customFormat="1" ht="19.5" customHeight="1">
      <c r="A4" s="11"/>
      <c r="B4" s="13"/>
      <c r="C4" s="13"/>
      <c r="D4" s="13"/>
      <c r="E4" s="13"/>
      <c r="F4" s="47"/>
    </row>
    <row r="5" spans="1:6" ht="25.5" customHeight="1">
      <c r="A5" s="48" t="s">
        <v>282</v>
      </c>
      <c r="B5" s="131">
        <v>7</v>
      </c>
      <c r="C5" s="132">
        <v>7</v>
      </c>
      <c r="D5" s="133">
        <v>0</v>
      </c>
      <c r="E5" s="133">
        <v>0</v>
      </c>
      <c r="F5" s="133">
        <v>0</v>
      </c>
    </row>
    <row r="6" spans="1:8" ht="25.5" customHeight="1">
      <c r="A6" s="48" t="s">
        <v>283</v>
      </c>
      <c r="B6" s="132">
        <f>B7+B18</f>
        <v>7</v>
      </c>
      <c r="C6" s="132">
        <f aca="true" t="shared" si="0" ref="C6:H6">C7+C18</f>
        <v>7</v>
      </c>
      <c r="D6" s="132">
        <f t="shared" si="0"/>
        <v>0</v>
      </c>
      <c r="E6" s="133">
        <v>0</v>
      </c>
      <c r="F6" s="133">
        <v>0</v>
      </c>
      <c r="H6" s="132">
        <f t="shared" si="0"/>
        <v>1733</v>
      </c>
    </row>
    <row r="7" spans="1:8" ht="25.5" customHeight="1">
      <c r="A7" s="134" t="s">
        <v>284</v>
      </c>
      <c r="B7" s="132">
        <v>0</v>
      </c>
      <c r="C7" s="132">
        <v>0</v>
      </c>
      <c r="D7" s="132">
        <v>0</v>
      </c>
      <c r="E7" s="133">
        <v>0</v>
      </c>
      <c r="F7" s="133">
        <v>0</v>
      </c>
      <c r="H7" s="6">
        <v>1266</v>
      </c>
    </row>
    <row r="8" spans="1:6" s="125" customFormat="1" ht="25.5" customHeight="1">
      <c r="A8" s="135" t="s">
        <v>285</v>
      </c>
      <c r="B8" s="131"/>
      <c r="C8" s="132"/>
      <c r="D8" s="133"/>
      <c r="E8" s="133"/>
      <c r="F8" s="136"/>
    </row>
    <row r="9" spans="1:6" s="125" customFormat="1" ht="25.5" customHeight="1">
      <c r="A9" s="135" t="s">
        <v>286</v>
      </c>
      <c r="B9" s="131"/>
      <c r="C9" s="132"/>
      <c r="D9" s="133"/>
      <c r="E9" s="133"/>
      <c r="F9" s="136"/>
    </row>
    <row r="10" spans="1:8" s="125" customFormat="1" ht="25.5" customHeight="1">
      <c r="A10" s="135" t="s">
        <v>287</v>
      </c>
      <c r="B10" s="131">
        <v>0</v>
      </c>
      <c r="C10" s="132"/>
      <c r="D10" s="133"/>
      <c r="E10" s="137"/>
      <c r="F10" s="138">
        <f>D10/H10</f>
        <v>0</v>
      </c>
      <c r="H10" s="125">
        <v>1266</v>
      </c>
    </row>
    <row r="11" spans="1:6" s="125" customFormat="1" ht="25.5" customHeight="1">
      <c r="A11" s="135" t="s">
        <v>288</v>
      </c>
      <c r="B11" s="131"/>
      <c r="C11" s="132"/>
      <c r="D11" s="133"/>
      <c r="E11" s="137"/>
      <c r="F11" s="138"/>
    </row>
    <row r="12" spans="1:6" s="125" customFormat="1" ht="25.5" customHeight="1">
      <c r="A12" s="135" t="s">
        <v>289</v>
      </c>
      <c r="B12" s="131"/>
      <c r="C12" s="132"/>
      <c r="D12" s="133"/>
      <c r="E12" s="137"/>
      <c r="F12" s="138"/>
    </row>
    <row r="13" spans="1:6" s="125" customFormat="1" ht="25.5" customHeight="1">
      <c r="A13" s="135" t="s">
        <v>290</v>
      </c>
      <c r="B13" s="131"/>
      <c r="C13" s="132"/>
      <c r="D13" s="133"/>
      <c r="E13" s="137"/>
      <c r="F13" s="138"/>
    </row>
    <row r="14" spans="1:6" s="125" customFormat="1" ht="25.5" customHeight="1">
      <c r="A14" s="135" t="s">
        <v>291</v>
      </c>
      <c r="B14" s="131"/>
      <c r="C14" s="132"/>
      <c r="D14" s="133"/>
      <c r="E14" s="137"/>
      <c r="F14" s="138"/>
    </row>
    <row r="15" spans="1:6" s="125" customFormat="1" ht="25.5" customHeight="1">
      <c r="A15" s="135" t="s">
        <v>292</v>
      </c>
      <c r="B15" s="131"/>
      <c r="C15" s="132"/>
      <c r="D15" s="133"/>
      <c r="E15" s="137"/>
      <c r="F15" s="138"/>
    </row>
    <row r="16" spans="1:6" s="125" customFormat="1" ht="25.5" customHeight="1">
      <c r="A16" s="135" t="s">
        <v>293</v>
      </c>
      <c r="B16" s="131"/>
      <c r="C16" s="132"/>
      <c r="D16" s="133"/>
      <c r="E16" s="137"/>
      <c r="F16" s="138"/>
    </row>
    <row r="17" spans="1:6" s="125" customFormat="1" ht="25.5" customHeight="1">
      <c r="A17" s="135" t="s">
        <v>294</v>
      </c>
      <c r="B17" s="131"/>
      <c r="C17" s="132"/>
      <c r="D17" s="133"/>
      <c r="E17" s="137"/>
      <c r="F17" s="138"/>
    </row>
    <row r="18" spans="1:8" s="125" customFormat="1" ht="25.5" customHeight="1">
      <c r="A18" s="134" t="s">
        <v>295</v>
      </c>
      <c r="B18" s="131">
        <v>7</v>
      </c>
      <c r="C18" s="132">
        <v>7</v>
      </c>
      <c r="D18" s="133">
        <v>0</v>
      </c>
      <c r="E18" s="133">
        <v>0</v>
      </c>
      <c r="F18" s="133">
        <v>0</v>
      </c>
      <c r="H18" s="125">
        <v>467</v>
      </c>
    </row>
    <row r="19" spans="1:6" ht="25.5" customHeight="1">
      <c r="A19" s="135" t="s">
        <v>296</v>
      </c>
      <c r="B19" s="131"/>
      <c r="C19" s="132"/>
      <c r="D19" s="133"/>
      <c r="E19" s="137"/>
      <c r="F19" s="138"/>
    </row>
    <row r="20" spans="1:6" s="125" customFormat="1" ht="25.5" customHeight="1">
      <c r="A20" s="135" t="s">
        <v>297</v>
      </c>
      <c r="B20" s="131"/>
      <c r="C20" s="132"/>
      <c r="D20" s="133"/>
      <c r="E20" s="137"/>
      <c r="F20" s="138"/>
    </row>
    <row r="21" spans="1:6" s="125" customFormat="1" ht="25.5" customHeight="1">
      <c r="A21" s="135" t="s">
        <v>298</v>
      </c>
      <c r="B21" s="131"/>
      <c r="C21" s="132"/>
      <c r="D21" s="133"/>
      <c r="E21" s="137"/>
      <c r="F21" s="138"/>
    </row>
    <row r="22" spans="1:6" s="125" customFormat="1" ht="25.5" customHeight="1">
      <c r="A22" s="135" t="s">
        <v>299</v>
      </c>
      <c r="B22" s="131"/>
      <c r="C22" s="132"/>
      <c r="D22" s="133"/>
      <c r="E22" s="137"/>
      <c r="F22" s="138"/>
    </row>
    <row r="23" spans="1:6" s="125" customFormat="1" ht="25.5" customHeight="1">
      <c r="A23" s="135" t="s">
        <v>300</v>
      </c>
      <c r="B23" s="131"/>
      <c r="C23" s="132"/>
      <c r="D23" s="133"/>
      <c r="E23" s="137"/>
      <c r="F23" s="138"/>
    </row>
    <row r="24" spans="1:6" s="125" customFormat="1" ht="25.5" customHeight="1">
      <c r="A24" s="135" t="s">
        <v>301</v>
      </c>
      <c r="B24" s="131"/>
      <c r="C24" s="132"/>
      <c r="D24" s="133"/>
      <c r="E24" s="137"/>
      <c r="F24" s="138"/>
    </row>
    <row r="25" spans="1:8" s="125" customFormat="1" ht="25.5" customHeight="1">
      <c r="A25" s="135" t="s">
        <v>302</v>
      </c>
      <c r="B25" s="131">
        <v>7</v>
      </c>
      <c r="C25" s="132">
        <v>7</v>
      </c>
      <c r="D25" s="133">
        <v>0</v>
      </c>
      <c r="E25" s="133">
        <v>0</v>
      </c>
      <c r="F25" s="133">
        <v>0</v>
      </c>
      <c r="H25" s="125">
        <v>423</v>
      </c>
    </row>
    <row r="26" spans="1:6" s="125" customFormat="1" ht="25.5" customHeight="1">
      <c r="A26" s="135" t="s">
        <v>303</v>
      </c>
      <c r="B26" s="131"/>
      <c r="C26" s="132"/>
      <c r="D26" s="133"/>
      <c r="E26" s="137"/>
      <c r="F26" s="138"/>
    </row>
    <row r="27" spans="1:6" s="125" customFormat="1" ht="25.5" customHeight="1">
      <c r="A27" s="135" t="s">
        <v>304</v>
      </c>
      <c r="B27" s="131"/>
      <c r="C27" s="132"/>
      <c r="D27" s="133"/>
      <c r="E27" s="137"/>
      <c r="F27" s="138"/>
    </row>
    <row r="28" spans="1:6" s="125" customFormat="1" ht="25.5" customHeight="1">
      <c r="A28" s="135" t="s">
        <v>305</v>
      </c>
      <c r="B28" s="131"/>
      <c r="C28" s="132"/>
      <c r="D28" s="133"/>
      <c r="E28" s="133"/>
      <c r="F28" s="136"/>
    </row>
    <row r="29" spans="1:6" s="125" customFormat="1" ht="25.5" customHeight="1">
      <c r="A29" s="135" t="s">
        <v>306</v>
      </c>
      <c r="B29" s="131"/>
      <c r="C29" s="132"/>
      <c r="D29" s="133"/>
      <c r="E29" s="133"/>
      <c r="F29" s="136"/>
    </row>
    <row r="30" spans="1:6" s="125" customFormat="1" ht="25.5" customHeight="1">
      <c r="A30" s="135" t="s">
        <v>307</v>
      </c>
      <c r="B30" s="131"/>
      <c r="C30" s="132"/>
      <c r="D30" s="133"/>
      <c r="E30" s="133"/>
      <c r="F30" s="136"/>
    </row>
    <row r="31" spans="1:6" s="125" customFormat="1" ht="25.5" customHeight="1">
      <c r="A31" s="135" t="s">
        <v>308</v>
      </c>
      <c r="B31" s="131"/>
      <c r="C31" s="132"/>
      <c r="D31" s="133"/>
      <c r="E31" s="133"/>
      <c r="F31" s="136"/>
    </row>
    <row r="32" spans="1:6" s="125" customFormat="1" ht="25.5" customHeight="1">
      <c r="A32" s="135" t="s">
        <v>309</v>
      </c>
      <c r="B32" s="131"/>
      <c r="C32" s="132"/>
      <c r="D32" s="133"/>
      <c r="E32" s="133"/>
      <c r="F32" s="136"/>
    </row>
    <row r="33" spans="1:6" s="125" customFormat="1" ht="25.5" customHeight="1">
      <c r="A33" s="135" t="s">
        <v>310</v>
      </c>
      <c r="B33" s="131"/>
      <c r="C33" s="132"/>
      <c r="D33" s="133"/>
      <c r="E33" s="133"/>
      <c r="F33" s="136"/>
    </row>
    <row r="34" spans="1:6" s="125" customFormat="1" ht="25.5" customHeight="1">
      <c r="A34" s="135" t="s">
        <v>311</v>
      </c>
      <c r="B34" s="131"/>
      <c r="C34" s="132"/>
      <c r="D34" s="133"/>
      <c r="E34" s="133"/>
      <c r="F34" s="136"/>
    </row>
    <row r="35" spans="1:6" s="125" customFormat="1" ht="25.5" customHeight="1">
      <c r="A35" s="135" t="s">
        <v>84</v>
      </c>
      <c r="B35" s="131"/>
      <c r="C35" s="132"/>
      <c r="D35" s="133"/>
      <c r="E35" s="133"/>
      <c r="F35" s="136"/>
    </row>
    <row r="36" spans="1:6" s="125" customFormat="1" ht="25.5" customHeight="1">
      <c r="A36" s="48" t="s">
        <v>312</v>
      </c>
      <c r="B36" s="131"/>
      <c r="C36" s="132"/>
      <c r="D36" s="133"/>
      <c r="E36" s="133"/>
      <c r="F36" s="136"/>
    </row>
    <row r="37" spans="1:6" s="125" customFormat="1" ht="25.5" customHeight="1">
      <c r="A37" s="134" t="s">
        <v>313</v>
      </c>
      <c r="B37" s="131"/>
      <c r="C37" s="132"/>
      <c r="D37" s="133"/>
      <c r="E37" s="133"/>
      <c r="F37" s="136"/>
    </row>
    <row r="38" spans="1:6" ht="27.75" customHeight="1">
      <c r="A38" s="139" t="s">
        <v>314</v>
      </c>
      <c r="B38" s="131"/>
      <c r="C38" s="132"/>
      <c r="D38" s="133"/>
      <c r="E38" s="133"/>
      <c r="F38" s="136"/>
    </row>
    <row r="39" ht="16.5">
      <c r="A39" s="140" t="s">
        <v>315</v>
      </c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" right="0.59" top="0.98" bottom="0.59" header="0.59" footer="0.23999999999999996"/>
  <pageSetup horizontalDpi="600" verticalDpi="600" orientation="landscape" paperSize="9" scale="94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zoomScaleSheetLayoutView="100" workbookViewId="0" topLeftCell="A1">
      <selection activeCell="A8" sqref="A8"/>
    </sheetView>
  </sheetViews>
  <sheetFormatPr defaultColWidth="9.00390625" defaultRowHeight="14.25"/>
  <cols>
    <col min="1" max="1" width="50.25390625" style="70" customWidth="1"/>
    <col min="2" max="4" width="27.25390625" style="70" customWidth="1"/>
    <col min="5" max="7" width="13.875" style="70" customWidth="1"/>
    <col min="8" max="16384" width="9.00390625" style="70" customWidth="1"/>
  </cols>
  <sheetData>
    <row r="1" spans="1:4" s="64" customFormat="1" ht="48" customHeight="1">
      <c r="A1" s="71" t="s">
        <v>316</v>
      </c>
      <c r="B1" s="71"/>
      <c r="C1" s="71"/>
      <c r="D1" s="71"/>
    </row>
    <row r="2" spans="1:7" s="65" customFormat="1" ht="15.75">
      <c r="A2" s="9"/>
      <c r="B2" s="72"/>
      <c r="D2" s="72" t="s">
        <v>24</v>
      </c>
      <c r="G2" s="72"/>
    </row>
    <row r="3" spans="1:4" s="66" customFormat="1" ht="34.5" customHeight="1">
      <c r="A3" s="11" t="s">
        <v>25</v>
      </c>
      <c r="B3" s="73" t="s">
        <v>317</v>
      </c>
      <c r="C3" s="73"/>
      <c r="D3" s="73"/>
    </row>
    <row r="4" spans="1:4" s="66" customFormat="1" ht="34.5" customHeight="1">
      <c r="A4" s="11"/>
      <c r="B4" s="74" t="s">
        <v>318</v>
      </c>
      <c r="C4" s="74" t="s">
        <v>319</v>
      </c>
      <c r="D4" s="75" t="s">
        <v>320</v>
      </c>
    </row>
    <row r="5" spans="1:4" s="67" customFormat="1" ht="30.75" customHeight="1">
      <c r="A5" s="76" t="s">
        <v>321</v>
      </c>
      <c r="B5" s="77">
        <f aca="true" t="shared" si="0" ref="B5:B9">C5+D5</f>
        <v>0</v>
      </c>
      <c r="C5" s="124">
        <v>0</v>
      </c>
      <c r="D5" s="124">
        <v>0</v>
      </c>
    </row>
    <row r="6" spans="1:4" s="67" customFormat="1" ht="30.75" customHeight="1">
      <c r="A6" s="76" t="s">
        <v>322</v>
      </c>
      <c r="B6" s="77">
        <f t="shared" si="0"/>
        <v>0</v>
      </c>
      <c r="C6" s="124">
        <v>0</v>
      </c>
      <c r="D6" s="124">
        <v>0</v>
      </c>
    </row>
    <row r="7" spans="1:4" s="67" customFormat="1" ht="30.75" customHeight="1">
      <c r="A7" s="76" t="s">
        <v>323</v>
      </c>
      <c r="B7" s="77">
        <f t="shared" si="0"/>
        <v>0</v>
      </c>
      <c r="C7" s="124">
        <v>0</v>
      </c>
      <c r="D7" s="124">
        <v>0</v>
      </c>
    </row>
    <row r="8" spans="1:4" s="67" customFormat="1" ht="30.75" customHeight="1">
      <c r="A8" s="76" t="s">
        <v>324</v>
      </c>
      <c r="B8" s="77">
        <f t="shared" si="0"/>
        <v>0</v>
      </c>
      <c r="C8" s="124">
        <v>0</v>
      </c>
      <c r="D8" s="124">
        <v>0</v>
      </c>
    </row>
    <row r="9" spans="1:4" s="67" customFormat="1" ht="30.75" customHeight="1">
      <c r="A9" s="76" t="s">
        <v>325</v>
      </c>
      <c r="B9" s="77">
        <f t="shared" si="0"/>
        <v>0</v>
      </c>
      <c r="C9" s="124">
        <v>0</v>
      </c>
      <c r="D9" s="124">
        <v>0</v>
      </c>
    </row>
    <row r="10" spans="1:4" s="68" customFormat="1" ht="42.75" customHeight="1">
      <c r="A10" s="78" t="s">
        <v>326</v>
      </c>
      <c r="B10" s="79"/>
      <c r="C10" s="79"/>
      <c r="D10" s="80"/>
    </row>
    <row r="11" s="69" customFormat="1" ht="24" customHeight="1"/>
    <row r="12" s="69" customFormat="1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</sheetData>
  <sheetProtection/>
  <mergeCells count="4">
    <mergeCell ref="A1:D1"/>
    <mergeCell ref="B3:D3"/>
    <mergeCell ref="A10:D10"/>
    <mergeCell ref="A3:A4"/>
  </mergeCells>
  <printOptions horizontalCentered="1"/>
  <pageMargins left="0.59" right="0.59" top="0.98" bottom="0.59" header="0.59" footer="0.23999999999999996"/>
  <pageSetup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屈开开</dc:creator>
  <cp:keywords/>
  <dc:description/>
  <cp:lastModifiedBy>藏獒</cp:lastModifiedBy>
  <cp:lastPrinted>2021-08-10T02:10:43Z</cp:lastPrinted>
  <dcterms:created xsi:type="dcterms:W3CDTF">2016-01-07T09:18:10Z</dcterms:created>
  <dcterms:modified xsi:type="dcterms:W3CDTF">2022-09-08T10:05:16Z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AF21B6F9467643DC94009FA86B1FD093</vt:lpwstr>
  </property>
</Properties>
</file>