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tabRatio="821" activeTab="4"/>
  </bookViews>
  <sheets>
    <sheet name="一般公共预算" sheetId="1" r:id="rId1"/>
    <sheet name="1收入" sheetId="2" r:id="rId2"/>
    <sheet name="2支出" sheetId="3" r:id="rId3"/>
    <sheet name="3功能明细" sheetId="4" r:id="rId4"/>
    <sheet name="4经济明细" sheetId="5" r:id="rId5"/>
    <sheet name="基本支出政府经济分类" sheetId="6" r:id="rId6"/>
    <sheet name="5转移支付" sheetId="7" r:id="rId7"/>
    <sheet name="政府性基金预算" sheetId="8" r:id="rId8"/>
    <sheet name="6收入" sheetId="9" r:id="rId9"/>
    <sheet name="7支出" sheetId="10" r:id="rId10"/>
    <sheet name="8转移支付" sheetId="11" r:id="rId11"/>
    <sheet name="社会保险基金预算" sheetId="12" r:id="rId12"/>
    <sheet name="9收入" sheetId="13" r:id="rId13"/>
    <sheet name="10支出" sheetId="14" r:id="rId14"/>
    <sheet name="国有资本经营预算" sheetId="15" r:id="rId15"/>
    <sheet name="11收入" sheetId="16" r:id="rId16"/>
    <sheet name="12支出" sheetId="17" r:id="rId17"/>
    <sheet name="13地方债" sheetId="18" r:id="rId18"/>
    <sheet name="14“三公”经费支出" sheetId="19" r:id="rId19"/>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s>
  <definedNames>
    <definedName name="_Order1" hidden="1">255</definedName>
    <definedName name="_Order2" hidden="1">255</definedName>
    <definedName name="a" localSheetId="4">#REF!</definedName>
    <definedName name="a" localSheetId="6">#REF!</definedName>
    <definedName name="a" localSheetId="10">#REF!</definedName>
    <definedName name="a">#REF!</definedName>
    <definedName name="aaaa" localSheetId="1">#REF!</definedName>
    <definedName name="aaaa" localSheetId="4">#REF!</definedName>
    <definedName name="aaaa" localSheetId="6">#REF!</definedName>
    <definedName name="aaaa" localSheetId="10">#REF!</definedName>
    <definedName name="aaaa" localSheetId="14">#REF!</definedName>
    <definedName name="aaaa" localSheetId="11">#REF!</definedName>
    <definedName name="aaaa" localSheetId="0">#REF!</definedName>
    <definedName name="aaaa" localSheetId="7">#REF!</definedName>
    <definedName name="aaaa">#REF!</definedName>
    <definedName name="bbb" localSheetId="1">#REF!</definedName>
    <definedName name="bbb" localSheetId="4">#REF!</definedName>
    <definedName name="bbb" localSheetId="6">#REF!</definedName>
    <definedName name="bbb" localSheetId="10">#REF!</definedName>
    <definedName name="bbb">#REF!</definedName>
    <definedName name="ccc" localSheetId="1">#REF!</definedName>
    <definedName name="ccc" localSheetId="4">#REF!</definedName>
    <definedName name="ccc" localSheetId="6">#REF!</definedName>
    <definedName name="ccc" localSheetId="10">#REF!</definedName>
    <definedName name="ccc" localSheetId="0">#REF!</definedName>
    <definedName name="ccc" localSheetId="7">#REF!</definedName>
    <definedName name="ccc">#REF!</definedName>
    <definedName name="DATABASE" hidden="1">'[1]PKx'!$A$1:$AP$622</definedName>
    <definedName name="database2" localSheetId="4">#REF!</definedName>
    <definedName name="database2" localSheetId="6">#REF!</definedName>
    <definedName name="database2" localSheetId="10">#REF!</definedName>
    <definedName name="database2" localSheetId="14">#REF!</definedName>
    <definedName name="database2" localSheetId="11">#REF!</definedName>
    <definedName name="database2" localSheetId="0">#REF!</definedName>
    <definedName name="database2" localSheetId="7">#REF!</definedName>
    <definedName name="database2">#REF!</definedName>
    <definedName name="database3" localSheetId="4">#REF!</definedName>
    <definedName name="database3" localSheetId="6">#REF!</definedName>
    <definedName name="database3" localSheetId="10">#REF!</definedName>
    <definedName name="database3">#REF!</definedName>
    <definedName name="fg" localSheetId="4">#REF!</definedName>
    <definedName name="fg" localSheetId="6">#REF!</definedName>
    <definedName name="fg" localSheetId="10">#REF!</definedName>
    <definedName name="fg" localSheetId="14">#REF!</definedName>
    <definedName name="fg" localSheetId="11">#REF!</definedName>
    <definedName name="fg" localSheetId="0">#REF!</definedName>
    <definedName name="fg" localSheetId="7">#REF!</definedName>
    <definedName name="fg">#REF!</definedName>
    <definedName name="gxxe2003" localSheetId="4">'[6]P1012001'!$A$6:$E$117</definedName>
    <definedName name="gxxe2003" localSheetId="6">'[4]P1012001'!$A$6:$E$117</definedName>
    <definedName name="gxxe2003" localSheetId="10">'[6]P1012001'!$A$6:$E$117</definedName>
    <definedName name="gxxe2003">'[4]P1012001'!$A$6:$E$117</definedName>
    <definedName name="gxxe20032" localSheetId="4">'[12]P1012001'!$A$6:$E$117</definedName>
    <definedName name="gxxe20032" localSheetId="6">'[6]P1012001'!$A$6:$E$117</definedName>
    <definedName name="gxxe20032" localSheetId="10">'[12]P1012001'!$A$6:$E$117</definedName>
    <definedName name="gxxe20032">'[6]P1012001'!$A$6:$E$117</definedName>
    <definedName name="hhhh" localSheetId="4">#REF!</definedName>
    <definedName name="hhhh" localSheetId="6">#REF!</definedName>
    <definedName name="hhhh" localSheetId="10">#REF!</definedName>
    <definedName name="hhhh" localSheetId="14">#REF!</definedName>
    <definedName name="hhhh" localSheetId="11">#REF!</definedName>
    <definedName name="hhhh" localSheetId="0">#REF!</definedName>
    <definedName name="hhhh" localSheetId="7">#REF!</definedName>
    <definedName name="hhhh">#REF!</definedName>
    <definedName name="kkkk" localSheetId="4">#REF!</definedName>
    <definedName name="kkkk" localSheetId="6">#REF!</definedName>
    <definedName name="kkkk" localSheetId="10">#REF!</definedName>
    <definedName name="kkkk">#REF!</definedName>
    <definedName name="_xlnm.Print_Area" localSheetId="13">'10支出'!$A$1:$G$24</definedName>
    <definedName name="_xlnm.Print_Area" localSheetId="15">'11收入'!$A$1:$F$18</definedName>
    <definedName name="_xlnm.Print_Area" localSheetId="16">'12支出'!$A$1:$F$16</definedName>
    <definedName name="_xlnm.Print_Area" localSheetId="17">'13地方债'!$A$1:$D$19</definedName>
    <definedName name="_xlnm.Print_Area" localSheetId="1">'1收入'!$A$1:$H$34</definedName>
    <definedName name="_xlnm.Print_Area" localSheetId="2">'2支出'!$A$1:$X$32</definedName>
    <definedName name="_xlnm.Print_Area" localSheetId="4">'4经济明细'!$A$1:$D$44</definedName>
    <definedName name="_xlnm.Print_Area" localSheetId="6">'5转移支付'!$A$1:$G$38</definedName>
    <definedName name="_xlnm.Print_Area" localSheetId="8">'6收入'!$A$1:$H$20</definedName>
    <definedName name="_xlnm.Print_Area" localSheetId="9">'7支出'!$A$1:$H$15</definedName>
    <definedName name="_xlnm.Print_Area" localSheetId="10">'8转移支付'!$A$1:$G$12</definedName>
    <definedName name="_xlnm.Print_Area" localSheetId="12">'9收入'!$A$1:$G$37</definedName>
    <definedName name="_xlnm.Print_Area" localSheetId="14">'国有资本经营预算'!$A$1:$K$25</definedName>
    <definedName name="_xlnm.Print_Area" localSheetId="11">'社会保险基金预算'!$A$1:$K$25</definedName>
    <definedName name="_xlnm.Print_Area" localSheetId="0">'一般公共预算'!$A$1:$K$25</definedName>
    <definedName name="_xlnm.Print_Area" localSheetId="7">'政府性基金预算'!$A$1:$K$25</definedName>
    <definedName name="Print_Area_MI" localSheetId="4">#REF!</definedName>
    <definedName name="Print_Area_MI" localSheetId="6">#REF!</definedName>
    <definedName name="Print_Area_MI" localSheetId="10">#REF!</definedName>
    <definedName name="Print_Area_MI" localSheetId="14">#REF!</definedName>
    <definedName name="Print_Area_MI" localSheetId="11">#REF!</definedName>
    <definedName name="Print_Area_MI" localSheetId="0">#REF!</definedName>
    <definedName name="Print_Area_MI" localSheetId="7">#REF!</definedName>
    <definedName name="Print_Area_MI">#REF!</definedName>
    <definedName name="_xlnm.Print_Titles" localSheetId="13">'10支出'!$1:$4</definedName>
    <definedName name="_xlnm.Print_Titles" localSheetId="15">'11收入'!$1:$4</definedName>
    <definedName name="_xlnm.Print_Titles" localSheetId="16">'12支出'!$1:$4</definedName>
    <definedName name="_xlnm.Print_Titles" localSheetId="17">'13地方债'!$1:$4</definedName>
    <definedName name="_xlnm.Print_Titles" localSheetId="1">'1收入'!$1:$4</definedName>
    <definedName name="_xlnm.Print_Titles" localSheetId="2">'2支出'!$1:$4</definedName>
    <definedName name="_xlnm.Print_Titles" localSheetId="3">'3功能明细'!$1:$3</definedName>
    <definedName name="_xlnm.Print_Titles" localSheetId="4">'4经济明细'!$1:$3</definedName>
    <definedName name="_xlnm.Print_Titles" localSheetId="6">'5转移支付'!$1:$4</definedName>
    <definedName name="_xlnm.Print_Titles" localSheetId="8">'6收入'!$1:$4</definedName>
    <definedName name="_xlnm.Print_Titles" localSheetId="9">'7支出'!$1:$4</definedName>
    <definedName name="_xlnm.Print_Titles" localSheetId="10">'8转移支付'!$1:$4</definedName>
    <definedName name="_xlnm.Print_Titles" localSheetId="12">'9收入'!$1:$4</definedName>
    <definedName name="zhe" localSheetId="4">#REF!</definedName>
    <definedName name="zhe" localSheetId="6">#REF!</definedName>
    <definedName name="zhe" localSheetId="10">#REF!</definedName>
    <definedName name="zhe" localSheetId="14">#REF!</definedName>
    <definedName name="zhe" localSheetId="11">#REF!</definedName>
    <definedName name="zhe" localSheetId="0">#REF!</definedName>
    <definedName name="zhe" localSheetId="7">#REF!</definedName>
    <definedName name="zhe">#REF!</definedName>
    <definedName name="啊" localSheetId="4">#REF!</definedName>
    <definedName name="啊" localSheetId="6">#REF!</definedName>
    <definedName name="啊" localSheetId="10">#REF!</definedName>
    <definedName name="啊">#REF!</definedName>
    <definedName name="大多数" localSheetId="13">'[10]'!$A$15</definedName>
    <definedName name="大多数" localSheetId="4">'[22]KKKKKKKK'!$A$15</definedName>
    <definedName name="大多数" localSheetId="6">'[10]'!$A$15</definedName>
    <definedName name="大多数" localSheetId="10">'[22]KKKKKKKK'!$A$15</definedName>
    <definedName name="大多数" localSheetId="12">'[10]'!$A$15</definedName>
    <definedName name="大多数" localSheetId="14">'[10]'!$A$15</definedName>
    <definedName name="大多数" localSheetId="11">'[10]'!$A$15</definedName>
    <definedName name="大多数" localSheetId="0">'[10]'!$A$15</definedName>
    <definedName name="大多数" localSheetId="7">'[10]'!$A$15</definedName>
    <definedName name="大多数">'[10]'!$A$15</definedName>
    <definedName name="大调动" localSheetId="1">#REF!</definedName>
    <definedName name="大调动" localSheetId="4">#REF!</definedName>
    <definedName name="大调动" localSheetId="6">#REF!</definedName>
    <definedName name="大调动" localSheetId="10">#REF!</definedName>
    <definedName name="大调动">#REF!</definedName>
    <definedName name="鹅eee" localSheetId="4">#REF!</definedName>
    <definedName name="鹅eee" localSheetId="6">#REF!</definedName>
    <definedName name="鹅eee" localSheetId="10">#REF!</definedName>
    <definedName name="鹅eee">#REF!</definedName>
    <definedName name="饿" localSheetId="4">#REF!</definedName>
    <definedName name="饿" localSheetId="6">#REF!</definedName>
    <definedName name="饿" localSheetId="10">#REF!</definedName>
    <definedName name="饿" localSheetId="14">#REF!</definedName>
    <definedName name="饿" localSheetId="11">#REF!</definedName>
    <definedName name="饿" localSheetId="0">#REF!</definedName>
    <definedName name="饿" localSheetId="7">#REF!</definedName>
    <definedName name="饿">#REF!</definedName>
    <definedName name="飞过海" localSheetId="13">'[11]'!$C$4</definedName>
    <definedName name="飞过海" localSheetId="12">'[11]'!$C$4</definedName>
    <definedName name="飞过海" localSheetId="14">'[11]'!$C$4</definedName>
    <definedName name="飞过海" localSheetId="11">'[11]'!$C$4</definedName>
    <definedName name="飞过海" localSheetId="0">'[11]'!$C$4</definedName>
    <definedName name="飞过海" localSheetId="7">'[11]'!$C$4</definedName>
    <definedName name="飞过海">'[11]'!$C$4</definedName>
    <definedName name="汇率" localSheetId="4">#REF!</definedName>
    <definedName name="汇率" localSheetId="6">#REF!</definedName>
    <definedName name="汇率" localSheetId="10">#REF!</definedName>
    <definedName name="汇率">#REF!</definedName>
    <definedName name="胶" localSheetId="1">#REF!</definedName>
    <definedName name="胶" localSheetId="4">#REF!</definedName>
    <definedName name="胶" localSheetId="6">#REF!</definedName>
    <definedName name="胶" localSheetId="10">#REF!</definedName>
    <definedName name="胶" localSheetId="14">#REF!</definedName>
    <definedName name="胶" localSheetId="11">#REF!</definedName>
    <definedName name="胶" localSheetId="0">#REF!</definedName>
    <definedName name="胶" localSheetId="7">#REF!</definedName>
    <definedName name="胶">#REF!</definedName>
    <definedName name="结构" localSheetId="4">#REF!</definedName>
    <definedName name="结构" localSheetId="6">#REF!</definedName>
    <definedName name="结构" localSheetId="10">#REF!</definedName>
    <definedName name="结构" localSheetId="14">#REF!</definedName>
    <definedName name="结构" localSheetId="11">#REF!</definedName>
    <definedName name="结构" localSheetId="0">#REF!</definedName>
    <definedName name="结构" localSheetId="7">#REF!</definedName>
    <definedName name="结构">#REF!</definedName>
    <definedName name="经7" localSheetId="1">#REF!</definedName>
    <definedName name="经7" localSheetId="4">#REF!</definedName>
    <definedName name="经7" localSheetId="6">#REF!</definedName>
    <definedName name="经7" localSheetId="10">#REF!</definedName>
    <definedName name="经7" localSheetId="14">#REF!</definedName>
    <definedName name="经7" localSheetId="11">#REF!</definedName>
    <definedName name="经7" localSheetId="0">#REF!</definedName>
    <definedName name="经7" localSheetId="7">#REF!</definedName>
    <definedName name="经7">#REF!</definedName>
    <definedName name="经二7" localSheetId="1">#REF!</definedName>
    <definedName name="经二7" localSheetId="4">#REF!</definedName>
    <definedName name="经二7" localSheetId="6">#REF!</definedName>
    <definedName name="经二7" localSheetId="10">#REF!</definedName>
    <definedName name="经二7" localSheetId="14">#REF!</definedName>
    <definedName name="经二7" localSheetId="11">#REF!</definedName>
    <definedName name="经二7" localSheetId="0">#REF!</definedName>
    <definedName name="经二7" localSheetId="7">#REF!</definedName>
    <definedName name="经二7">#REF!</definedName>
    <definedName name="经二8" localSheetId="1">#REF!</definedName>
    <definedName name="经二8" localSheetId="4">#REF!</definedName>
    <definedName name="经二8" localSheetId="6">#REF!</definedName>
    <definedName name="经二8" localSheetId="10">#REF!</definedName>
    <definedName name="经二8" localSheetId="14">#REF!</definedName>
    <definedName name="经二8" localSheetId="11">#REF!</definedName>
    <definedName name="经二8" localSheetId="0">#REF!</definedName>
    <definedName name="经二8" localSheetId="7">#REF!</definedName>
    <definedName name="经二8">#REF!</definedName>
    <definedName name="经一7" localSheetId="1">#REF!</definedName>
    <definedName name="经一7" localSheetId="4">#REF!</definedName>
    <definedName name="经一7" localSheetId="6">#REF!</definedName>
    <definedName name="经一7" localSheetId="10">#REF!</definedName>
    <definedName name="经一7" localSheetId="14">#REF!</definedName>
    <definedName name="经一7" localSheetId="11">#REF!</definedName>
    <definedName name="经一7" localSheetId="0">#REF!</definedName>
    <definedName name="经一7" localSheetId="7">#REF!</definedName>
    <definedName name="经一7">#REF!</definedName>
    <definedName name="全额差额比例" localSheetId="4">'[17]C01-1'!#REF!</definedName>
    <definedName name="全额差额比例" localSheetId="6">'[2]C01-1'!#REF!</definedName>
    <definedName name="全额差额比例" localSheetId="10">'[17]C01-1'!#REF!</definedName>
    <definedName name="全额差额比例" localSheetId="0">'[2]C01-1'!#REF!</definedName>
    <definedName name="全额差额比例" localSheetId="7">'[2]C01-1'!#REF!</definedName>
    <definedName name="全额差额比例">'[2]C01-1'!#REF!</definedName>
    <definedName name="生产列1" localSheetId="4">#REF!</definedName>
    <definedName name="生产列1" localSheetId="6">#REF!</definedName>
    <definedName name="生产列1" localSheetId="10">#REF!</definedName>
    <definedName name="生产列1">#REF!</definedName>
    <definedName name="生产列11" localSheetId="4">#REF!</definedName>
    <definedName name="生产列11" localSheetId="6">#REF!</definedName>
    <definedName name="生产列11" localSheetId="10">#REF!</definedName>
    <definedName name="生产列11">#REF!</definedName>
    <definedName name="生产列15" localSheetId="4">#REF!</definedName>
    <definedName name="生产列15" localSheetId="6">#REF!</definedName>
    <definedName name="生产列15" localSheetId="10">#REF!</definedName>
    <definedName name="生产列15">#REF!</definedName>
    <definedName name="生产列16" localSheetId="4">#REF!</definedName>
    <definedName name="生产列16" localSheetId="6">#REF!</definedName>
    <definedName name="生产列16" localSheetId="10">#REF!</definedName>
    <definedName name="生产列16">#REF!</definedName>
    <definedName name="生产列17" localSheetId="4">#REF!</definedName>
    <definedName name="生产列17" localSheetId="6">#REF!</definedName>
    <definedName name="生产列17" localSheetId="10">#REF!</definedName>
    <definedName name="生产列17">#REF!</definedName>
    <definedName name="生产列19" localSheetId="4">#REF!</definedName>
    <definedName name="生产列19" localSheetId="6">#REF!</definedName>
    <definedName name="生产列19" localSheetId="10">#REF!</definedName>
    <definedName name="生产列19">#REF!</definedName>
    <definedName name="生产列2" localSheetId="4">#REF!</definedName>
    <definedName name="生产列2" localSheetId="6">#REF!</definedName>
    <definedName name="生产列2" localSheetId="10">#REF!</definedName>
    <definedName name="生产列2">#REF!</definedName>
    <definedName name="生产列20" localSheetId="4">#REF!</definedName>
    <definedName name="生产列20" localSheetId="6">#REF!</definedName>
    <definedName name="生产列20" localSheetId="10">#REF!</definedName>
    <definedName name="生产列20">#REF!</definedName>
    <definedName name="生产列3" localSheetId="4">#REF!</definedName>
    <definedName name="生产列3" localSheetId="6">#REF!</definedName>
    <definedName name="生产列3" localSheetId="10">#REF!</definedName>
    <definedName name="生产列3">#REF!</definedName>
    <definedName name="生产列4" localSheetId="4">#REF!</definedName>
    <definedName name="生产列4" localSheetId="6">#REF!</definedName>
    <definedName name="生产列4" localSheetId="10">#REF!</definedName>
    <definedName name="生产列4">#REF!</definedName>
    <definedName name="生产列5" localSheetId="4">#REF!</definedName>
    <definedName name="生产列5" localSheetId="6">#REF!</definedName>
    <definedName name="生产列5" localSheetId="10">#REF!</definedName>
    <definedName name="生产列5">#REF!</definedName>
    <definedName name="生产列6" localSheetId="4">#REF!</definedName>
    <definedName name="生产列6" localSheetId="6">#REF!</definedName>
    <definedName name="生产列6" localSheetId="10">#REF!</definedName>
    <definedName name="生产列6">#REF!</definedName>
    <definedName name="生产列7" localSheetId="4">#REF!</definedName>
    <definedName name="生产列7" localSheetId="6">#REF!</definedName>
    <definedName name="生产列7" localSheetId="10">#REF!</definedName>
    <definedName name="生产列7">#REF!</definedName>
    <definedName name="生产列8" localSheetId="4">#REF!</definedName>
    <definedName name="生产列8" localSheetId="6">#REF!</definedName>
    <definedName name="生产列8" localSheetId="10">#REF!</definedName>
    <definedName name="生产列8">#REF!</definedName>
    <definedName name="生产列9" localSheetId="4">#REF!</definedName>
    <definedName name="生产列9" localSheetId="6">#REF!</definedName>
    <definedName name="生产列9" localSheetId="10">#REF!</definedName>
    <definedName name="生产列9">#REF!</definedName>
    <definedName name="生产期" localSheetId="4">#REF!</definedName>
    <definedName name="生产期" localSheetId="6">#REF!</definedName>
    <definedName name="生产期" localSheetId="10">#REF!</definedName>
    <definedName name="生产期">#REF!</definedName>
    <definedName name="生产期1" localSheetId="4">#REF!</definedName>
    <definedName name="生产期1" localSheetId="6">#REF!</definedName>
    <definedName name="生产期1" localSheetId="10">#REF!</definedName>
    <definedName name="生产期1">#REF!</definedName>
    <definedName name="生产期11" localSheetId="4">#REF!</definedName>
    <definedName name="生产期11" localSheetId="6">#REF!</definedName>
    <definedName name="生产期11" localSheetId="10">#REF!</definedName>
    <definedName name="生产期11">#REF!</definedName>
    <definedName name="生产期15" localSheetId="4">#REF!</definedName>
    <definedName name="生产期15" localSheetId="6">#REF!</definedName>
    <definedName name="生产期15" localSheetId="10">#REF!</definedName>
    <definedName name="生产期15">#REF!</definedName>
    <definedName name="生产期16" localSheetId="4">#REF!</definedName>
    <definedName name="生产期16" localSheetId="6">#REF!</definedName>
    <definedName name="生产期16" localSheetId="10">#REF!</definedName>
    <definedName name="生产期16">#REF!</definedName>
    <definedName name="生产期17" localSheetId="4">#REF!</definedName>
    <definedName name="生产期17" localSheetId="6">#REF!</definedName>
    <definedName name="生产期17" localSheetId="10">#REF!</definedName>
    <definedName name="生产期17">#REF!</definedName>
    <definedName name="生产期19" localSheetId="4">#REF!</definedName>
    <definedName name="生产期19" localSheetId="6">#REF!</definedName>
    <definedName name="生产期19" localSheetId="10">#REF!</definedName>
    <definedName name="生产期19">#REF!</definedName>
    <definedName name="生产期2" localSheetId="4">#REF!</definedName>
    <definedName name="生产期2" localSheetId="6">#REF!</definedName>
    <definedName name="生产期2" localSheetId="10">#REF!</definedName>
    <definedName name="生产期2">#REF!</definedName>
    <definedName name="生产期20" localSheetId="4">#REF!</definedName>
    <definedName name="生产期20" localSheetId="6">#REF!</definedName>
    <definedName name="生产期20" localSheetId="10">#REF!</definedName>
    <definedName name="生产期20">#REF!</definedName>
    <definedName name="生产期3" localSheetId="4">#REF!</definedName>
    <definedName name="生产期3" localSheetId="6">#REF!</definedName>
    <definedName name="生产期3" localSheetId="10">#REF!</definedName>
    <definedName name="生产期3">#REF!</definedName>
    <definedName name="生产期4" localSheetId="4">#REF!</definedName>
    <definedName name="生产期4" localSheetId="6">#REF!</definedName>
    <definedName name="生产期4" localSheetId="10">#REF!</definedName>
    <definedName name="生产期4">#REF!</definedName>
    <definedName name="生产期5" localSheetId="4">#REF!</definedName>
    <definedName name="生产期5" localSheetId="6">#REF!</definedName>
    <definedName name="生产期5" localSheetId="10">#REF!</definedName>
    <definedName name="生产期5" localSheetId="0">#REF!</definedName>
    <definedName name="生产期5" localSheetId="7">#REF!</definedName>
    <definedName name="生产期5">#REF!</definedName>
    <definedName name="生产期6" localSheetId="4">#REF!</definedName>
    <definedName name="生产期6" localSheetId="6">#REF!</definedName>
    <definedName name="生产期6" localSheetId="10">#REF!</definedName>
    <definedName name="生产期6">#REF!</definedName>
    <definedName name="生产期7" localSheetId="4">#REF!</definedName>
    <definedName name="生产期7" localSheetId="6">#REF!</definedName>
    <definedName name="生产期7" localSheetId="10">#REF!</definedName>
    <definedName name="生产期7">#REF!</definedName>
    <definedName name="生产期8" localSheetId="4">#REF!</definedName>
    <definedName name="生产期8" localSheetId="6">#REF!</definedName>
    <definedName name="生产期8" localSheetId="10">#REF!</definedName>
    <definedName name="生产期8">#REF!</definedName>
    <definedName name="生产期9" localSheetId="4">#REF!</definedName>
    <definedName name="生产期9" localSheetId="6">#REF!</definedName>
    <definedName name="生产期9" localSheetId="10">#REF!</definedName>
    <definedName name="生产期9">#REF!</definedName>
    <definedName name="是" localSheetId="4">#REF!</definedName>
    <definedName name="是" localSheetId="6">#REF!</definedName>
    <definedName name="是" localSheetId="10">#REF!</definedName>
    <definedName name="是" localSheetId="14">#REF!</definedName>
    <definedName name="是" localSheetId="11">#REF!</definedName>
    <definedName name="是" localSheetId="0">#REF!</definedName>
    <definedName name="是" localSheetId="7">#REF!</definedName>
    <definedName name="是">#REF!</definedName>
    <definedName name="脱钩" localSheetId="4">#REF!</definedName>
    <definedName name="脱钩" localSheetId="6">#REF!</definedName>
    <definedName name="脱钩" localSheetId="10">#REF!</definedName>
    <definedName name="脱钩" localSheetId="14">#REF!</definedName>
    <definedName name="脱钩" localSheetId="11">#REF!</definedName>
    <definedName name="脱钩" localSheetId="0">#REF!</definedName>
    <definedName name="脱钩" localSheetId="7">#REF!</definedName>
    <definedName name="脱钩">#REF!</definedName>
    <definedName name="位次d" localSheetId="4">'[21]四月份月报'!#REF!</definedName>
    <definedName name="位次d" localSheetId="6">'[9]四月份月报'!#REF!</definedName>
    <definedName name="位次d" localSheetId="10">'[21]四月份月报'!#REF!</definedName>
    <definedName name="位次d" localSheetId="0">'[9]四月份月报'!#REF!</definedName>
    <definedName name="位次d" localSheetId="7">'[9]四月份月报'!#REF!</definedName>
    <definedName name="位次d">'[9]四月份月报'!#REF!</definedName>
    <definedName name="先征后返徐2" localSheetId="4">#REF!</definedName>
    <definedName name="先征后返徐2" localSheetId="6">#REF!</definedName>
    <definedName name="先征后返徐2" localSheetId="10">#REF!</definedName>
    <definedName name="先征后返徐2" localSheetId="14">#REF!</definedName>
    <definedName name="先征后返徐2" localSheetId="11">#REF!</definedName>
    <definedName name="先征后返徐2" localSheetId="0">#REF!</definedName>
    <definedName name="先征后返徐2" localSheetId="7">#REF!</definedName>
    <definedName name="先征后返徐2">#REF!</definedName>
    <definedName name="预备费分项目" localSheetId="4">#REF!</definedName>
    <definedName name="预备费分项目" localSheetId="6">#REF!</definedName>
    <definedName name="预备费分项目" localSheetId="10">#REF!</definedName>
    <definedName name="预备费分项目" localSheetId="14">#REF!</definedName>
    <definedName name="预备费分项目" localSheetId="11">#REF!</definedName>
    <definedName name="预备费分项目" localSheetId="0">#REF!</definedName>
    <definedName name="预备费分项目" localSheetId="7">#REF!</definedName>
    <definedName name="预备费分项目">#REF!</definedName>
    <definedName name="综合" localSheetId="4">#REF!</definedName>
    <definedName name="综合" localSheetId="6">#REF!</definedName>
    <definedName name="综合" localSheetId="10">#REF!</definedName>
    <definedName name="综合">#REF!</definedName>
    <definedName name="综核" localSheetId="4">#REF!</definedName>
    <definedName name="综核" localSheetId="6">#REF!</definedName>
    <definedName name="综核" localSheetId="10">#REF!</definedName>
    <definedName name="综核">#REF!</definedName>
    <definedName name="전" localSheetId="4">#REF!</definedName>
    <definedName name="전" localSheetId="6">#REF!</definedName>
    <definedName name="전" localSheetId="10">#REF!</definedName>
    <definedName name="전" localSheetId="14">#REF!</definedName>
    <definedName name="전" localSheetId="11">#REF!</definedName>
    <definedName name="전" localSheetId="0">#REF!</definedName>
    <definedName name="전" localSheetId="7">#REF!</definedName>
    <definedName name="전">#REF!</definedName>
    <definedName name="주택사업본부" localSheetId="4">#REF!</definedName>
    <definedName name="주택사업본부" localSheetId="6">#REF!</definedName>
    <definedName name="주택사업본부" localSheetId="10">#REF!</definedName>
    <definedName name="주택사업본부" localSheetId="14">#REF!</definedName>
    <definedName name="주택사업본부" localSheetId="11">#REF!</definedName>
    <definedName name="주택사업본부" localSheetId="0">#REF!</definedName>
    <definedName name="주택사업본부" localSheetId="7">#REF!</definedName>
    <definedName name="주택사업본부">#REF!</definedName>
    <definedName name="철구사업본부" localSheetId="4">#REF!</definedName>
    <definedName name="철구사업본부" localSheetId="6">#REF!</definedName>
    <definedName name="철구사업본부" localSheetId="10">#REF!</definedName>
    <definedName name="철구사업본부" localSheetId="14">#REF!</definedName>
    <definedName name="철구사업본부" localSheetId="11">#REF!</definedName>
    <definedName name="철구사업본부" localSheetId="0">#REF!</definedName>
    <definedName name="철구사업본부" localSheetId="7">#REF!</definedName>
    <definedName name="철구사업본부">#REF!</definedName>
    <definedName name="_xlnm.Print_Area" localSheetId="18">'14“三公”经费支出'!$A$1:$F$7</definedName>
    <definedName name="_xlnm._FilterDatabase" localSheetId="3" hidden="1">'3功能明细'!$A$3:$F$667</definedName>
  </definedNames>
  <calcPr fullCalcOnLoad="1" refMode="R1C1"/>
</workbook>
</file>

<file path=xl/sharedStrings.xml><?xml version="1.0" encoding="utf-8"?>
<sst xmlns="http://schemas.openxmlformats.org/spreadsheetml/2006/main" count="1835" uniqueCount="1366">
  <si>
    <t>一般公共预算</t>
  </si>
  <si>
    <t>宜兴埠镇人民政府2022年一般公共收入预算执行情况和2023年收入预算表</t>
  </si>
  <si>
    <t>表一</t>
  </si>
  <si>
    <t>单位：万元</t>
  </si>
  <si>
    <t>项           目</t>
  </si>
  <si>
    <r>
      <t>2022</t>
    </r>
    <r>
      <rPr>
        <sz val="12"/>
        <rFont val="黑体"/>
        <family val="3"/>
      </rPr>
      <t>年</t>
    </r>
  </si>
  <si>
    <r>
      <t>2023</t>
    </r>
    <r>
      <rPr>
        <sz val="12"/>
        <rFont val="黑体"/>
        <family val="3"/>
      </rPr>
      <t>年</t>
    </r>
  </si>
  <si>
    <t>预   算</t>
  </si>
  <si>
    <t>调整预算</t>
  </si>
  <si>
    <t>预算执行</t>
  </si>
  <si>
    <t>执行为调
整预算％</t>
  </si>
  <si>
    <r>
      <t>执行为2021</t>
    </r>
    <r>
      <rPr>
        <sz val="12"/>
        <rFont val="黑体"/>
        <family val="3"/>
      </rPr>
      <t xml:space="preserve">
年决算％</t>
    </r>
  </si>
  <si>
    <r>
      <t>预算为2022</t>
    </r>
    <r>
      <rPr>
        <sz val="12"/>
        <rFont val="黑体"/>
        <family val="3"/>
      </rPr>
      <t xml:space="preserve">
年执行％</t>
    </r>
  </si>
  <si>
    <t>一 般 公 共 收 入 合 计</t>
  </si>
  <si>
    <t>一、税收收入</t>
  </si>
  <si>
    <t>增值税</t>
  </si>
  <si>
    <t>消费税</t>
  </si>
  <si>
    <t>企业所得税</t>
  </si>
  <si>
    <t>个人所得税</t>
  </si>
  <si>
    <t>资源税</t>
  </si>
  <si>
    <t>城市维护建设税</t>
  </si>
  <si>
    <t>房产税</t>
  </si>
  <si>
    <t>印花税</t>
  </si>
  <si>
    <t>城镇土地使用税</t>
  </si>
  <si>
    <t>土地增值税</t>
  </si>
  <si>
    <t>车船税</t>
  </si>
  <si>
    <t>耕地占用税</t>
  </si>
  <si>
    <t>契税</t>
  </si>
  <si>
    <t>二、非税收入</t>
  </si>
  <si>
    <t>专项收入</t>
  </si>
  <si>
    <t>行政事业性收费收入</t>
  </si>
  <si>
    <t>罚没收入</t>
  </si>
  <si>
    <t>国有资本经营收入</t>
  </si>
  <si>
    <t>国有资源（资产）有偿使用收入</t>
  </si>
  <si>
    <t>政府住房基金收入</t>
  </si>
  <si>
    <t>其他收入</t>
  </si>
  <si>
    <t>加：税收返还收入</t>
  </si>
  <si>
    <r>
      <t xml:space="preserve"> </t>
    </r>
    <r>
      <rPr>
        <sz val="12"/>
        <rFont val="宋体"/>
        <family val="0"/>
      </rPr>
      <t xml:space="preserve">   </t>
    </r>
    <r>
      <rPr>
        <sz val="12"/>
        <rFont val="宋体"/>
        <family val="0"/>
      </rPr>
      <t>转移支付收入</t>
    </r>
  </si>
  <si>
    <t>-</t>
  </si>
  <si>
    <r>
      <t xml:space="preserve"> </t>
    </r>
    <r>
      <rPr>
        <sz val="12"/>
        <rFont val="宋体"/>
        <family val="0"/>
      </rPr>
      <t xml:space="preserve">   上</t>
    </r>
    <r>
      <rPr>
        <sz val="12"/>
        <rFont val="宋体"/>
        <family val="0"/>
      </rPr>
      <t>年结余收入</t>
    </r>
  </si>
  <si>
    <r>
      <t xml:space="preserve"> </t>
    </r>
    <r>
      <rPr>
        <sz val="12"/>
        <rFont val="宋体"/>
        <family val="0"/>
      </rPr>
      <t xml:space="preserve">   </t>
    </r>
    <r>
      <rPr>
        <sz val="12"/>
        <rFont val="宋体"/>
        <family val="0"/>
      </rPr>
      <t>调入调出资金等</t>
    </r>
  </si>
  <si>
    <r>
      <t xml:space="preserve"> </t>
    </r>
    <r>
      <rPr>
        <sz val="12"/>
        <rFont val="宋体"/>
        <family val="0"/>
      </rPr>
      <t xml:space="preserve">   一般债务收入</t>
    </r>
  </si>
  <si>
    <t>一 般 公 共 收 入 总 计</t>
  </si>
  <si>
    <t>宜兴埠镇人民政府2022年一般公共支出预算执行情况和2023年支出预算表</t>
  </si>
  <si>
    <t>表二</t>
  </si>
  <si>
    <t>执行为调整预算％</t>
  </si>
  <si>
    <r>
      <t>执行为2021</t>
    </r>
    <r>
      <rPr>
        <sz val="12"/>
        <rFont val="黑体"/>
        <family val="3"/>
      </rPr>
      <t>年决算％</t>
    </r>
  </si>
  <si>
    <t>2009年同期数</t>
  </si>
  <si>
    <t>一 般 公 共 支 出 合 计</t>
  </si>
  <si>
    <t>一般公共服务支出</t>
  </si>
  <si>
    <t>公共安全支出</t>
  </si>
  <si>
    <t>教育支出</t>
  </si>
  <si>
    <t>科学技术支出</t>
  </si>
  <si>
    <t>文化体育与传媒支出</t>
  </si>
  <si>
    <t>社会保障和就业支出</t>
  </si>
  <si>
    <t>医疗卫生与计划生育支出</t>
  </si>
  <si>
    <t>节能环保支出</t>
  </si>
  <si>
    <t>城乡社区支出</t>
  </si>
  <si>
    <t>农林水支出</t>
  </si>
  <si>
    <t>交通运输支出</t>
  </si>
  <si>
    <t>资源勘探信息等支出</t>
  </si>
  <si>
    <t>商业服务业等支出</t>
  </si>
  <si>
    <t>金融支出</t>
  </si>
  <si>
    <t>援助其他地区支出</t>
  </si>
  <si>
    <t>国土海洋气象等支出</t>
  </si>
  <si>
    <t>住房保障支出</t>
  </si>
  <si>
    <t>粮油物资储备支出</t>
  </si>
  <si>
    <t>灾害防治及应急管理支出</t>
  </si>
  <si>
    <t>其他支出</t>
  </si>
  <si>
    <t>预备费</t>
  </si>
  <si>
    <t>减：一般公共支出</t>
  </si>
  <si>
    <t xml:space="preserve">    上解支出</t>
  </si>
  <si>
    <t>一 般 公 共 结 余</t>
  </si>
  <si>
    <t>结转项目资金</t>
  </si>
  <si>
    <t>预算纯结余</t>
  </si>
  <si>
    <t>宜兴埠镇人民政府2022年一般公共支出预算执行情况和2023年支出预算功能分类明细表</t>
  </si>
  <si>
    <t>表三</t>
  </si>
  <si>
    <t>项        目</t>
  </si>
  <si>
    <t>2022年执行</t>
  </si>
  <si>
    <t>2023年预算</t>
  </si>
  <si>
    <t>一、一般公共服务</t>
  </si>
  <si>
    <t>九、医疗卫生与计划生育支出</t>
  </si>
  <si>
    <t xml:space="preserve">  人大事务</t>
  </si>
  <si>
    <t xml:space="preserve">  医疗卫生与计划生育管理事务</t>
  </si>
  <si>
    <t xml:space="preserve">    行政运行</t>
  </si>
  <si>
    <t xml:space="preserve">    一般行政管理事务</t>
  </si>
  <si>
    <t xml:space="preserve">    机关服务</t>
  </si>
  <si>
    <t xml:space="preserve">    人大会议</t>
  </si>
  <si>
    <t xml:space="preserve">    其他医疗卫生与计划生育管理事务支出</t>
  </si>
  <si>
    <t xml:space="preserve">    人大立法</t>
  </si>
  <si>
    <t xml:space="preserve">  公立医院</t>
  </si>
  <si>
    <t xml:space="preserve">    人大监督</t>
  </si>
  <si>
    <t xml:space="preserve">    综合医院</t>
  </si>
  <si>
    <t xml:space="preserve">    人大代表履职能力提升</t>
  </si>
  <si>
    <t xml:space="preserve">    中医（民族）医院</t>
  </si>
  <si>
    <t xml:space="preserve">    代表工作</t>
  </si>
  <si>
    <t xml:space="preserve">    传染病医院</t>
  </si>
  <si>
    <t>社会各项事业</t>
  </si>
  <si>
    <t xml:space="preserve">    人大信访工作</t>
  </si>
  <si>
    <t xml:space="preserve">    职业病防治医院</t>
  </si>
  <si>
    <t xml:space="preserve">    事业运行</t>
  </si>
  <si>
    <t xml:space="preserve">    精神病医院</t>
  </si>
  <si>
    <t xml:space="preserve">    其他人大事务支出</t>
  </si>
  <si>
    <t xml:space="preserve">    妇产医院</t>
  </si>
  <si>
    <t xml:space="preserve">  政协事务</t>
  </si>
  <si>
    <t xml:space="preserve">    儿童医院</t>
  </si>
  <si>
    <t xml:space="preserve">    其他专科医院</t>
  </si>
  <si>
    <t xml:space="preserve">    福利医院</t>
  </si>
  <si>
    <t xml:space="preserve">    行业医院</t>
  </si>
  <si>
    <t xml:space="preserve">    政协会议</t>
  </si>
  <si>
    <t xml:space="preserve">    处理医疗欠费</t>
  </si>
  <si>
    <t xml:space="preserve">    委员视察</t>
  </si>
  <si>
    <t xml:space="preserve">    其他公立医院支出</t>
  </si>
  <si>
    <t xml:space="preserve">    参政议政</t>
  </si>
  <si>
    <t xml:space="preserve">  基层医疗卫生机构</t>
  </si>
  <si>
    <t xml:space="preserve">    城市社区卫生机构</t>
  </si>
  <si>
    <t xml:space="preserve">    其他政协事务支出</t>
  </si>
  <si>
    <t xml:space="preserve">    乡镇卫生院</t>
  </si>
  <si>
    <t xml:space="preserve">  政府办公厅(室)及相关机构事务</t>
  </si>
  <si>
    <t xml:space="preserve">    其他基层医疗卫生机构支出</t>
  </si>
  <si>
    <t xml:space="preserve">  公共卫生</t>
  </si>
  <si>
    <t xml:space="preserve">    疾病预防控制机构</t>
  </si>
  <si>
    <t xml:space="preserve">    卫生监督机构</t>
  </si>
  <si>
    <t xml:space="preserve">    专项服务</t>
  </si>
  <si>
    <t xml:space="preserve">    妇幼保健机构</t>
  </si>
  <si>
    <t xml:space="preserve">    专项业务活动</t>
  </si>
  <si>
    <t xml:space="preserve">    精神卫生机构</t>
  </si>
  <si>
    <t xml:space="preserve">    政务公开审批</t>
  </si>
  <si>
    <t xml:space="preserve">    应急救治机构</t>
  </si>
  <si>
    <t xml:space="preserve">    法制建设</t>
  </si>
  <si>
    <t xml:space="preserve">    采供血机构</t>
  </si>
  <si>
    <t xml:space="preserve">    信访事务</t>
  </si>
  <si>
    <t xml:space="preserve">    其他专业公共卫生机构</t>
  </si>
  <si>
    <t xml:space="preserve">    参事事务</t>
  </si>
  <si>
    <t xml:space="preserve">    基本公共卫生服务</t>
  </si>
  <si>
    <t xml:space="preserve">    重大公共卫生专项</t>
  </si>
  <si>
    <t xml:space="preserve">    其他政府办公厅（室）及相关机构事务支出</t>
  </si>
  <si>
    <t xml:space="preserve">    突发公共卫生事件应急处理</t>
  </si>
  <si>
    <t xml:space="preserve">  发展与改革事务</t>
  </si>
  <si>
    <t xml:space="preserve">    其他公共卫生支出</t>
  </si>
  <si>
    <t xml:space="preserve">  中医药</t>
  </si>
  <si>
    <t xml:space="preserve">    中医（民族医）药专项</t>
  </si>
  <si>
    <t xml:space="preserve">    其他中医药支出</t>
  </si>
  <si>
    <t xml:space="preserve">    战略规划与实施</t>
  </si>
  <si>
    <t xml:space="preserve">  计划生育事务</t>
  </si>
  <si>
    <t xml:space="preserve">    日常经济运行调节</t>
  </si>
  <si>
    <t xml:space="preserve">    计划生育机构</t>
  </si>
  <si>
    <t xml:space="preserve">    社会事业发展规划</t>
  </si>
  <si>
    <t xml:space="preserve">    计划生育服务</t>
  </si>
  <si>
    <t xml:space="preserve">    经济体制改革研究</t>
  </si>
  <si>
    <t xml:space="preserve">    其他计划生育事务支出</t>
  </si>
  <si>
    <t xml:space="preserve">    物价管理</t>
  </si>
  <si>
    <t xml:space="preserve">  食品和药品监督管理事务</t>
  </si>
  <si>
    <t xml:space="preserve">    应对气象变化管理事务</t>
  </si>
  <si>
    <t xml:space="preserve">    其他发展与改革事务支出</t>
  </si>
  <si>
    <t xml:space="preserve">  统计信息事务</t>
  </si>
  <si>
    <t xml:space="preserve">    药品事务</t>
  </si>
  <si>
    <t xml:space="preserve">    化妆品事务</t>
  </si>
  <si>
    <t xml:space="preserve">    医疗器械事务</t>
  </si>
  <si>
    <t xml:space="preserve">    食品安全事务</t>
  </si>
  <si>
    <t xml:space="preserve">    信息事务</t>
  </si>
  <si>
    <t xml:space="preserve">    专项统计业务</t>
  </si>
  <si>
    <t xml:space="preserve">    其他食品和药品监督管理事务支出</t>
  </si>
  <si>
    <t xml:space="preserve">    统计管理</t>
  </si>
  <si>
    <t xml:space="preserve">  行政事业单位医疗</t>
  </si>
  <si>
    <t xml:space="preserve">    专项普查活动</t>
  </si>
  <si>
    <t xml:space="preserve">    行政单位医疗</t>
  </si>
  <si>
    <t xml:space="preserve">    统计抽样调查</t>
  </si>
  <si>
    <t xml:space="preserve">    事业单位医疗</t>
  </si>
  <si>
    <t xml:space="preserve">    公务员医疗补助</t>
  </si>
  <si>
    <t xml:space="preserve">    其他统计信息事务支出</t>
  </si>
  <si>
    <t xml:space="preserve">    其他行政事业单位医疗支出</t>
  </si>
  <si>
    <t xml:space="preserve">  财政事务</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</si>
  <si>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</si>
  <si>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</si>
  <si>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</si>
  <si>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</si>
  <si>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预算改革业务</t>
  </si>
  <si>
    <t xml:space="preserve">    财政对城镇居民基本医疗保险基金的补助</t>
  </si>
  <si>
    <t xml:space="preserve">    财政国库业务</t>
  </si>
  <si>
    <t xml:space="preserve">    财政对其他基本医疗保险基金的补助</t>
  </si>
  <si>
    <t xml:space="preserve">    财政监察</t>
  </si>
  <si>
    <t xml:space="preserve">  医疗救助</t>
  </si>
  <si>
    <t xml:space="preserve">    信息化建设</t>
  </si>
  <si>
    <t xml:space="preserve">    城乡医疗救助</t>
  </si>
  <si>
    <t xml:space="preserve">    财政委托业务支出</t>
  </si>
  <si>
    <t xml:space="preserve">    疾病应急救助</t>
  </si>
  <si>
    <t xml:space="preserve">    其他医疗救助支出</t>
  </si>
  <si>
    <t xml:space="preserve">    其他财政事务支出</t>
  </si>
  <si>
    <t xml:space="preserve">  优抚对象医疗</t>
  </si>
  <si>
    <t xml:space="preserve">  税收事务</t>
  </si>
  <si>
    <t xml:space="preserve">    优抚对象医疗补助</t>
  </si>
  <si>
    <t xml:space="preserve">    其他优抚对象医疗支出</t>
  </si>
  <si>
    <t xml:space="preserve">  其他医疗卫生与计划生育支出</t>
  </si>
  <si>
    <t>十、节能环保支出</t>
  </si>
  <si>
    <t xml:space="preserve">    税务办案</t>
  </si>
  <si>
    <t xml:space="preserve">  环境保护管理事务</t>
  </si>
  <si>
    <t xml:space="preserve">    税务登记证及发票管理</t>
  </si>
  <si>
    <t xml:space="preserve">    代扣代收代征税款手续费</t>
  </si>
  <si>
    <t xml:space="preserve">    税务宣传</t>
  </si>
  <si>
    <t xml:space="preserve">    协税护税</t>
  </si>
  <si>
    <t xml:space="preserve">    环境保护宣传</t>
  </si>
  <si>
    <t xml:space="preserve">    环境保护法规、规划及标准</t>
  </si>
  <si>
    <t xml:space="preserve">    环境国际合作及履约</t>
  </si>
  <si>
    <t xml:space="preserve">    其他税收事务支出</t>
  </si>
  <si>
    <t xml:space="preserve">    环境保护行政许可</t>
  </si>
  <si>
    <t xml:space="preserve">  审计事务</t>
  </si>
  <si>
    <t xml:space="preserve">    其他环境保护管理事务支出</t>
  </si>
  <si>
    <t xml:space="preserve">  环境监测与监察</t>
  </si>
  <si>
    <t xml:space="preserve">    建设项目环评审查与监督</t>
  </si>
  <si>
    <t xml:space="preserve">    核与辐射安全监督</t>
  </si>
  <si>
    <t xml:space="preserve">    审计业务</t>
  </si>
  <si>
    <t xml:space="preserve">    其他环境监测与监察支出</t>
  </si>
  <si>
    <t xml:space="preserve">    审计管理</t>
  </si>
  <si>
    <t xml:space="preserve">  污染防治</t>
  </si>
  <si>
    <t xml:space="preserve">    大气</t>
  </si>
  <si>
    <t xml:space="preserve">    水体</t>
  </si>
  <si>
    <t xml:space="preserve">    其他审计事务支出</t>
  </si>
  <si>
    <t xml:space="preserve">    噪声</t>
  </si>
  <si>
    <t xml:space="preserve">  海关事务</t>
  </si>
  <si>
    <t xml:space="preserve">    固体废弃物与化学品</t>
  </si>
  <si>
    <t xml:space="preserve">    放射源和放射性废物监管</t>
  </si>
  <si>
    <t xml:space="preserve">    辐射</t>
  </si>
  <si>
    <t xml:space="preserve">    其他污染防治支出</t>
  </si>
  <si>
    <t xml:space="preserve">    收费业务</t>
  </si>
  <si>
    <t xml:space="preserve">  自然生态保护</t>
  </si>
  <si>
    <t xml:space="preserve">    缉私办案</t>
  </si>
  <si>
    <t xml:space="preserve">    生态保护</t>
  </si>
  <si>
    <t xml:space="preserve">    口岸电子执法系统建设与维护</t>
  </si>
  <si>
    <t xml:space="preserve">    农村环境保护</t>
  </si>
  <si>
    <t xml:space="preserve">    自然保护区</t>
  </si>
  <si>
    <t xml:space="preserve">    生物及物种资源保护</t>
  </si>
  <si>
    <t xml:space="preserve">    其他海关事务支出</t>
  </si>
  <si>
    <t xml:space="preserve">    其他自然生态保护支出</t>
  </si>
  <si>
    <t xml:space="preserve">  人力资源事务</t>
  </si>
  <si>
    <t xml:space="preserve">  天然林保护</t>
  </si>
  <si>
    <t xml:space="preserve">    森林管护</t>
  </si>
  <si>
    <t xml:space="preserve">    社会保险补助</t>
  </si>
  <si>
    <t xml:space="preserve">    政策性社会性支出补助</t>
  </si>
  <si>
    <t xml:space="preserve">    政府特殊津贴</t>
  </si>
  <si>
    <t xml:space="preserve">    天然林保护工程建设</t>
  </si>
  <si>
    <t xml:space="preserve">    资助留学回国人员</t>
  </si>
  <si>
    <t xml:space="preserve">    停伐补助</t>
  </si>
  <si>
    <t xml:space="preserve">    军队转业干部安置</t>
  </si>
  <si>
    <t xml:space="preserve">    其他天然林保护支出</t>
  </si>
  <si>
    <t xml:space="preserve">    博士后日常经费</t>
  </si>
  <si>
    <t xml:space="preserve">  退耕还林</t>
  </si>
  <si>
    <t xml:space="preserve">    引进人才费用</t>
  </si>
  <si>
    <t xml:space="preserve">    退耕现金</t>
  </si>
  <si>
    <t xml:space="preserve">    公务员考核</t>
  </si>
  <si>
    <t xml:space="preserve">    退耕还林粮食折现补贴</t>
  </si>
  <si>
    <t xml:space="preserve">    公务员履职能力提升</t>
  </si>
  <si>
    <t xml:space="preserve">    退耕还林粮食费用补贴</t>
  </si>
  <si>
    <t xml:space="preserve">    公务员招考</t>
  </si>
  <si>
    <t xml:space="preserve">    退耕还林工程建设</t>
  </si>
  <si>
    <t xml:space="preserve">    公务员综合管理</t>
  </si>
  <si>
    <t xml:space="preserve">    其他退耕还林支出</t>
  </si>
  <si>
    <t xml:space="preserve">  风沙荒漠治理</t>
  </si>
  <si>
    <t xml:space="preserve">    其他人力资源事务支出</t>
  </si>
  <si>
    <t xml:space="preserve">    京津风沙源治理工程建设</t>
  </si>
  <si>
    <t xml:space="preserve">  纪检监察事务</t>
  </si>
  <si>
    <t xml:space="preserve">    其他风沙荒漠治理支出</t>
  </si>
  <si>
    <t xml:space="preserve">  退牧还草</t>
  </si>
  <si>
    <t xml:space="preserve">    退牧还草工程建设</t>
  </si>
  <si>
    <t xml:space="preserve">    其他退牧还草支出</t>
  </si>
  <si>
    <t xml:space="preserve">    大案要案查处</t>
  </si>
  <si>
    <t xml:space="preserve">  已垦草原退耕还草</t>
  </si>
  <si>
    <t xml:space="preserve">    派驻派出机构</t>
  </si>
  <si>
    <t xml:space="preserve">  能源节约利用</t>
  </si>
  <si>
    <t xml:space="preserve">    中央巡视</t>
  </si>
  <si>
    <t xml:space="preserve">  污染减排</t>
  </si>
  <si>
    <t xml:space="preserve">    环境监测与信息</t>
  </si>
  <si>
    <t xml:space="preserve">    其他纪检监察事务支出</t>
  </si>
  <si>
    <t xml:space="preserve">    环境执法监察</t>
  </si>
  <si>
    <t xml:space="preserve">  商贸事务</t>
  </si>
  <si>
    <t xml:space="preserve">    减排专项支出</t>
  </si>
  <si>
    <t xml:space="preserve">    清洁生产专项支出</t>
  </si>
  <si>
    <t xml:space="preserve">    其他污染减排支出</t>
  </si>
  <si>
    <t xml:space="preserve">  可再生能源</t>
  </si>
  <si>
    <t xml:space="preserve">    对外贸易管理</t>
  </si>
  <si>
    <t xml:space="preserve">  循环经济</t>
  </si>
  <si>
    <t xml:space="preserve">    国际经济合作</t>
  </si>
  <si>
    <t xml:space="preserve">  能源管理事务</t>
  </si>
  <si>
    <t xml:space="preserve">    外资管理</t>
  </si>
  <si>
    <t xml:space="preserve">    国内贸易管理</t>
  </si>
  <si>
    <t xml:space="preserve">    招商引资</t>
  </si>
  <si>
    <t xml:space="preserve">    能源预测预警</t>
  </si>
  <si>
    <t xml:space="preserve">    其他商贸事务支出</t>
  </si>
  <si>
    <t xml:space="preserve">    能源战略规划与实施</t>
  </si>
  <si>
    <t xml:space="preserve">  知识产权事务</t>
  </si>
  <si>
    <t xml:space="preserve">    能源科技装备</t>
  </si>
  <si>
    <t xml:space="preserve">    能源行业管理</t>
  </si>
  <si>
    <t xml:space="preserve">    能源管理</t>
  </si>
  <si>
    <t xml:space="preserve">    石油储备发展管理</t>
  </si>
  <si>
    <t xml:space="preserve">    专利审批</t>
  </si>
  <si>
    <t xml:space="preserve">    能源调查</t>
  </si>
  <si>
    <t xml:space="preserve">    国家知识产权战略</t>
  </si>
  <si>
    <t xml:space="preserve">    专利试点和产业化推进</t>
  </si>
  <si>
    <t xml:space="preserve">    农村电网建设</t>
  </si>
  <si>
    <t xml:space="preserve">    专利执法</t>
  </si>
  <si>
    <t xml:space="preserve">    国际组织专项活动</t>
  </si>
  <si>
    <t xml:space="preserve">    其他能源管理事务支出</t>
  </si>
  <si>
    <t xml:space="preserve">    知识产权宏观管理</t>
  </si>
  <si>
    <t xml:space="preserve">  其他节能环保支出</t>
  </si>
  <si>
    <t>十一、城乡社区支出</t>
  </si>
  <si>
    <t xml:space="preserve">    其他知识产权事务支出</t>
  </si>
  <si>
    <t xml:space="preserve">  城乡社区管理事务</t>
  </si>
  <si>
    <t xml:space="preserve">  工商行政管理事务</t>
  </si>
  <si>
    <t xml:space="preserve">    城管执法</t>
  </si>
  <si>
    <t xml:space="preserve">    工商行政管理专项</t>
  </si>
  <si>
    <t xml:space="preserve">    工程建设标准规范编制与监管</t>
  </si>
  <si>
    <t xml:space="preserve">    执法办案专项</t>
  </si>
  <si>
    <t xml:space="preserve">    工程建设管理</t>
  </si>
  <si>
    <t xml:space="preserve">    消费者权益保护</t>
  </si>
  <si>
    <t xml:space="preserve">    市政公用行业市场监管</t>
  </si>
  <si>
    <t xml:space="preserve">    国家重点风景区规划与保护</t>
  </si>
  <si>
    <t xml:space="preserve">    住宅建设与房地产市场监管</t>
  </si>
  <si>
    <t xml:space="preserve">    其他工商行政管理事务支出</t>
  </si>
  <si>
    <t xml:space="preserve">    执业资格注册、资质审查</t>
  </si>
  <si>
    <t xml:space="preserve">  质量技术监督与检验检疫事务</t>
  </si>
  <si>
    <t xml:space="preserve">    其他城乡社区管理事务支出</t>
  </si>
  <si>
    <t xml:space="preserve">  城乡社区规划与管理</t>
  </si>
  <si>
    <t xml:space="preserve">  城乡社区公共设施</t>
  </si>
  <si>
    <t xml:space="preserve">    小城镇基础设施建设</t>
  </si>
  <si>
    <t xml:space="preserve">    出入境检验检疫行政执法和业务管理</t>
  </si>
  <si>
    <t xml:space="preserve">    其他城乡社区公共设施支出</t>
  </si>
  <si>
    <t xml:space="preserve">    出入境检验检疫技术支持</t>
  </si>
  <si>
    <t xml:space="preserve">  城乡社区环境卫生</t>
  </si>
  <si>
    <t xml:space="preserve">    质量技术监督行政执法及业务管理</t>
  </si>
  <si>
    <t xml:space="preserve">  建设市场管理与监督</t>
  </si>
  <si>
    <t xml:space="preserve">    质量技术监督技术支持</t>
  </si>
  <si>
    <t xml:space="preserve">  其他城乡社区支出</t>
  </si>
  <si>
    <t xml:space="preserve">    认证认可监督管理</t>
  </si>
  <si>
    <t>十二、农林水支出</t>
  </si>
  <si>
    <t xml:space="preserve">    标准化管理</t>
  </si>
  <si>
    <t xml:space="preserve">  农业</t>
  </si>
  <si>
    <t xml:space="preserve">    其他质量技术监督与检验检疫事务支出</t>
  </si>
  <si>
    <t xml:space="preserve">  民族事务</t>
  </si>
  <si>
    <t xml:space="preserve">    农垦运行</t>
  </si>
  <si>
    <t xml:space="preserve">    科技转化与推广服务</t>
  </si>
  <si>
    <t xml:space="preserve">    病虫害控制</t>
  </si>
  <si>
    <t xml:space="preserve">    民族工作专项</t>
  </si>
  <si>
    <t xml:space="preserve">    农产品质量安全</t>
  </si>
  <si>
    <t xml:space="preserve">    执法监管</t>
  </si>
  <si>
    <t xml:space="preserve">    其他民族事务支出</t>
  </si>
  <si>
    <t xml:space="preserve">    统计监测与信息服务</t>
  </si>
  <si>
    <t xml:space="preserve">  宗教事务</t>
  </si>
  <si>
    <t xml:space="preserve">    农业行业业务管理</t>
  </si>
  <si>
    <t xml:space="preserve">    对外交流与合作</t>
  </si>
  <si>
    <t xml:space="preserve">    防灾救灾</t>
  </si>
  <si>
    <t xml:space="preserve">    稳定农民收入补贴</t>
  </si>
  <si>
    <t xml:space="preserve">    宗教工作专项</t>
  </si>
  <si>
    <t xml:space="preserve">    农业结构调整补贴</t>
  </si>
  <si>
    <t xml:space="preserve">    农业生产支持补贴</t>
  </si>
  <si>
    <t xml:space="preserve">    其他宗教事务支出</t>
  </si>
  <si>
    <t xml:space="preserve">    农业组织化与产业化经营</t>
  </si>
  <si>
    <t xml:space="preserve">  港澳台侨事务</t>
  </si>
  <si>
    <t xml:space="preserve">    农产品加工与促销</t>
  </si>
  <si>
    <t xml:space="preserve">    农村公益事业</t>
  </si>
  <si>
    <t xml:space="preserve">    农业资源保护修复与利用</t>
  </si>
  <si>
    <t xml:space="preserve">    农村道路建设</t>
  </si>
  <si>
    <t xml:space="preserve">    港澳事务</t>
  </si>
  <si>
    <t xml:space="preserve">    成品油价格改革对渔业的补贴</t>
  </si>
  <si>
    <t xml:space="preserve">    台湾事务</t>
  </si>
  <si>
    <t xml:space="preserve">    对高校毕业生到基层任职补助</t>
  </si>
  <si>
    <t xml:space="preserve">    华侨事务</t>
  </si>
  <si>
    <t xml:space="preserve">    其他农业支出</t>
  </si>
  <si>
    <t xml:space="preserve">  林业</t>
  </si>
  <si>
    <t xml:space="preserve">    其他港澳台侨事务支出</t>
  </si>
  <si>
    <t xml:space="preserve">  档案事务</t>
  </si>
  <si>
    <t xml:space="preserve">    林业事业机构</t>
  </si>
  <si>
    <t xml:space="preserve">    森林培育</t>
  </si>
  <si>
    <t xml:space="preserve">    档案馆</t>
  </si>
  <si>
    <t xml:space="preserve">    林业技术推广</t>
  </si>
  <si>
    <t xml:space="preserve">    其他档案事务支出</t>
  </si>
  <si>
    <t xml:space="preserve">    森林资源管理</t>
  </si>
  <si>
    <t xml:space="preserve">  民主党派及工商联事务</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</si>
  <si>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</si>
  <si>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</si>
  <si>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</si>
  <si>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</si>
  <si>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</si>
  <si>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</si>
  <si>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其他民主党派及工商联事务支出</t>
  </si>
  <si>
    <t xml:space="preserve">    林业检疫检测</t>
  </si>
  <si>
    <t xml:space="preserve">  群众团体事务</t>
  </si>
  <si>
    <t xml:space="preserve">    防沙治沙</t>
  </si>
  <si>
    <t xml:space="preserve">    林业质量安全</t>
  </si>
  <si>
    <t xml:space="preserve">    林业工程与项目管理</t>
  </si>
  <si>
    <t xml:space="preserve">    林业对外合作与交流</t>
  </si>
  <si>
    <t xml:space="preserve">    厂务公开</t>
  </si>
  <si>
    <t xml:space="preserve">    林业产业化</t>
  </si>
  <si>
    <t xml:space="preserve">    工会疗养休养</t>
  </si>
  <si>
    <t xml:space="preserve">    信息管理</t>
  </si>
  <si>
    <t xml:space="preserve">    林业政策制定与宣传</t>
  </si>
  <si>
    <t xml:space="preserve">    其他群众团体事务支出</t>
  </si>
  <si>
    <t xml:space="preserve">    林业资金审计稽查</t>
  </si>
  <si>
    <t xml:space="preserve">  党委办公厅（室）及相关机构事务</t>
  </si>
  <si>
    <t xml:space="preserve">    林区公共支出</t>
  </si>
  <si>
    <t xml:space="preserve">    林业贷款贴息</t>
  </si>
  <si>
    <t xml:space="preserve">    成品油价格改革对林业的补贴</t>
  </si>
  <si>
    <t xml:space="preserve">    林业防灾减灾</t>
  </si>
  <si>
    <t xml:space="preserve">    专项业务</t>
  </si>
  <si>
    <t xml:space="preserve">    其他林业支出</t>
  </si>
  <si>
    <t xml:space="preserve">  水利</t>
  </si>
  <si>
    <t xml:space="preserve">    其他党委办公厅（室）及相关机构事务支出</t>
  </si>
  <si>
    <t xml:space="preserve">  组织事务</t>
  </si>
  <si>
    <t xml:space="preserve">    水利行业业务管理</t>
  </si>
  <si>
    <t xml:space="preserve">    水利工程建设</t>
  </si>
  <si>
    <t xml:space="preserve">    水利工程运行与维护</t>
  </si>
  <si>
    <t xml:space="preserve">    其他组织事务支出</t>
  </si>
  <si>
    <t xml:space="preserve">    长江黄河等流域管理</t>
  </si>
  <si>
    <t xml:space="preserve">  宣传事务</t>
  </si>
  <si>
    <t xml:space="preserve">    水利前期工作</t>
  </si>
  <si>
    <t xml:space="preserve">    水利执法监督</t>
  </si>
  <si>
    <t xml:space="preserve">    水土保持</t>
  </si>
  <si>
    <t xml:space="preserve">    水资源节约管理与保护</t>
  </si>
  <si>
    <t xml:space="preserve">    水质监测</t>
  </si>
  <si>
    <t xml:space="preserve">    其他宣传事务支出</t>
  </si>
  <si>
    <t xml:space="preserve">    水文测报</t>
  </si>
  <si>
    <t xml:space="preserve">  统战事务</t>
  </si>
  <si>
    <t xml:space="preserve">    防汛</t>
  </si>
  <si>
    <t xml:space="preserve">    抗旱</t>
  </si>
  <si>
    <t xml:space="preserve">    农田水利</t>
  </si>
  <si>
    <t xml:space="preserve">    水利技术推广</t>
  </si>
  <si>
    <t xml:space="preserve">    国际河流治理与管理</t>
  </si>
  <si>
    <t xml:space="preserve">    其他统战事务支出</t>
  </si>
  <si>
    <t xml:space="preserve">    江河湖库水系综合整治</t>
  </si>
  <si>
    <t xml:space="preserve">  对外联络事务</t>
  </si>
  <si>
    <t xml:space="preserve">    大中型水库移民后期扶持专项支出</t>
  </si>
  <si>
    <t xml:space="preserve">    水利安全监督</t>
  </si>
  <si>
    <t xml:space="preserve">    砂石资源费支出</t>
  </si>
  <si>
    <t xml:space="preserve">    水利建设移民支出</t>
  </si>
  <si>
    <t xml:space="preserve">    其他对外联络事务支出</t>
  </si>
  <si>
    <t xml:space="preserve">    农村人畜饮水</t>
  </si>
  <si>
    <t xml:space="preserve">  其他共产党事务支出</t>
  </si>
  <si>
    <t xml:space="preserve">    其他水利支出</t>
  </si>
  <si>
    <t xml:space="preserve">  南水北调</t>
  </si>
  <si>
    <t xml:space="preserve">    其他共产党事务支出</t>
  </si>
  <si>
    <t xml:space="preserve">    南水北调工程建设</t>
  </si>
  <si>
    <t xml:space="preserve">  其他一般公共服务支出</t>
  </si>
  <si>
    <t xml:space="preserve">    政策研究与信息管理</t>
  </si>
  <si>
    <t xml:space="preserve">    国家赔偿费用支出</t>
  </si>
  <si>
    <t xml:space="preserve">    工程稽查</t>
  </si>
  <si>
    <t xml:space="preserve">    其他一般公共服务支出</t>
  </si>
  <si>
    <t xml:space="preserve">    前期工作</t>
  </si>
  <si>
    <t>二、外交支出</t>
  </si>
  <si>
    <t xml:space="preserve">    南水北调技术推广</t>
  </si>
  <si>
    <t xml:space="preserve">  对外合作与交流</t>
  </si>
  <si>
    <t xml:space="preserve">    环境、移民及水资源管理与保护</t>
  </si>
  <si>
    <t xml:space="preserve">  其他外交支出</t>
  </si>
  <si>
    <t xml:space="preserve">    其他南水北调支出</t>
  </si>
  <si>
    <t>三、国防支出</t>
  </si>
  <si>
    <t xml:space="preserve">  扶贫</t>
  </si>
  <si>
    <t xml:space="preserve">  国防动员</t>
  </si>
  <si>
    <t xml:space="preserve">    兵役征集</t>
  </si>
  <si>
    <t xml:space="preserve">    经济动员</t>
  </si>
  <si>
    <t xml:space="preserve">    人民防空</t>
  </si>
  <si>
    <t xml:space="preserve">    农村基础设施建设</t>
  </si>
  <si>
    <t xml:space="preserve">    交通战备</t>
  </si>
  <si>
    <t xml:space="preserve">    生产发展</t>
  </si>
  <si>
    <t xml:space="preserve">    国防教育</t>
  </si>
  <si>
    <t xml:space="preserve">    社会发展</t>
  </si>
  <si>
    <t xml:space="preserve">    预备役部队</t>
  </si>
  <si>
    <t xml:space="preserve">    扶贫贷款奖补和贴息</t>
  </si>
  <si>
    <t xml:space="preserve">    民兵</t>
  </si>
  <si>
    <t xml:space="preserve">    “三西”农业建设专项补助</t>
  </si>
  <si>
    <t xml:space="preserve">    边海防</t>
  </si>
  <si>
    <t xml:space="preserve">    扶贫事业机构</t>
  </si>
  <si>
    <t xml:space="preserve">    其他国防动员支出</t>
  </si>
  <si>
    <t xml:space="preserve">    其他扶贫支出</t>
  </si>
  <si>
    <t xml:space="preserve">  其他国防支出</t>
  </si>
  <si>
    <t xml:space="preserve">  农业综合开发</t>
  </si>
  <si>
    <t>四、公共安全支出</t>
  </si>
  <si>
    <t xml:space="preserve">    机构运行</t>
  </si>
  <si>
    <t xml:space="preserve">  武装警察</t>
  </si>
  <si>
    <t xml:space="preserve">    土地治理</t>
  </si>
  <si>
    <t xml:space="preserve">    内卫</t>
  </si>
  <si>
    <t xml:space="preserve">    产业化发展</t>
  </si>
  <si>
    <t xml:space="preserve">    边防</t>
  </si>
  <si>
    <t xml:space="preserve">    创新示范</t>
  </si>
  <si>
    <t xml:space="preserve">    消防</t>
  </si>
  <si>
    <t xml:space="preserve">    其他农业综合开发支出</t>
  </si>
  <si>
    <t xml:space="preserve">    警卫</t>
  </si>
  <si>
    <t xml:space="preserve">  农村综合改革</t>
  </si>
  <si>
    <t xml:space="preserve">    黄金</t>
  </si>
  <si>
    <t xml:space="preserve">    对村级一事一议的补助</t>
  </si>
  <si>
    <t xml:space="preserve">    森林</t>
  </si>
  <si>
    <t xml:space="preserve">    国有农场办社会职能改革补助</t>
  </si>
  <si>
    <t xml:space="preserve">    水电</t>
  </si>
  <si>
    <t xml:space="preserve">    对村民委员会和村党支部的补助</t>
  </si>
  <si>
    <t xml:space="preserve">    交通</t>
  </si>
  <si>
    <t xml:space="preserve">    对村集体经济组织的补助</t>
  </si>
  <si>
    <t xml:space="preserve">    其他武装警察支出</t>
  </si>
  <si>
    <t xml:space="preserve">    农村综合改革示范试点补助</t>
  </si>
  <si>
    <t xml:space="preserve">  公安</t>
  </si>
  <si>
    <t xml:space="preserve">    其他农村综合改革支出</t>
  </si>
  <si>
    <t xml:space="preserve">  普惠金融发展支出</t>
  </si>
  <si>
    <t xml:space="preserve">    支持农村金融机构</t>
  </si>
  <si>
    <t xml:space="preserve">    涉农贷款增量奖励</t>
  </si>
  <si>
    <t xml:space="preserve">    治安管理</t>
  </si>
  <si>
    <t xml:space="preserve">    农业保险保费补贴</t>
  </si>
  <si>
    <t xml:space="preserve">    国内安全保卫</t>
  </si>
  <si>
    <t xml:space="preserve">    创业担保贷款贴息</t>
  </si>
  <si>
    <t xml:space="preserve">    刑事侦查</t>
  </si>
  <si>
    <t xml:space="preserve">    补充创业担保贷款基金</t>
  </si>
  <si>
    <t xml:space="preserve">    经济犯罪侦查</t>
  </si>
  <si>
    <t xml:space="preserve">    其他普惠金融发展支出</t>
  </si>
  <si>
    <t xml:space="preserve">    出入境管理</t>
  </si>
  <si>
    <t xml:space="preserve">  目标价格补贴</t>
  </si>
  <si>
    <t xml:space="preserve">    行动技术管理</t>
  </si>
  <si>
    <t xml:space="preserve">    棉花目标价格补贴</t>
  </si>
  <si>
    <t xml:space="preserve">    防范和处理邪教犯罪</t>
  </si>
  <si>
    <t xml:space="preserve">    大豆目标价格补贴</t>
  </si>
  <si>
    <t xml:space="preserve">    禁毒管理</t>
  </si>
  <si>
    <t xml:space="preserve">    其他目标价格补贴</t>
  </si>
  <si>
    <t xml:space="preserve">    道路交通管理</t>
  </si>
  <si>
    <t xml:space="preserve">  其他农林水支出</t>
  </si>
  <si>
    <t xml:space="preserve">    网络侦控管理</t>
  </si>
  <si>
    <t xml:space="preserve">    化解其他公益性乡村债务支出</t>
  </si>
  <si>
    <t xml:space="preserve">    反恐怖</t>
  </si>
  <si>
    <t xml:space="preserve">    其他农林水支出</t>
  </si>
  <si>
    <t xml:space="preserve">    居民身份证管理</t>
  </si>
  <si>
    <t>十三、交通运输支出</t>
  </si>
  <si>
    <t xml:space="preserve">    网络运行及维护</t>
  </si>
  <si>
    <t xml:space="preserve">  公路水路运输</t>
  </si>
  <si>
    <t xml:space="preserve">    拘押收教场所管理</t>
  </si>
  <si>
    <t xml:space="preserve">    警犬繁育及训养</t>
  </si>
  <si>
    <t xml:space="preserve">    公路建设</t>
  </si>
  <si>
    <t xml:space="preserve">    其他公安支出</t>
  </si>
  <si>
    <t xml:space="preserve">    公路养护</t>
  </si>
  <si>
    <t xml:space="preserve">  国家安全</t>
  </si>
  <si>
    <t xml:space="preserve">    交通运输信息化建设</t>
  </si>
  <si>
    <t xml:space="preserve">    公路和运输安全</t>
  </si>
  <si>
    <t xml:space="preserve">    公路还贷专项</t>
  </si>
  <si>
    <t xml:space="preserve">    公路运输管理</t>
  </si>
  <si>
    <t xml:space="preserve">    安全业务</t>
  </si>
  <si>
    <t xml:space="preserve">    公路和运输技术标准化建设</t>
  </si>
  <si>
    <t xml:space="preserve">    港口设施</t>
  </si>
  <si>
    <t xml:space="preserve">    其他国家安全支出</t>
  </si>
  <si>
    <t xml:space="preserve">    航道维护</t>
  </si>
  <si>
    <t xml:space="preserve">  检察</t>
  </si>
  <si>
    <t xml:space="preserve">    船舶检验</t>
  </si>
  <si>
    <t xml:space="preserve">    救助打捞</t>
  </si>
  <si>
    <t xml:space="preserve">    内河运输</t>
  </si>
  <si>
    <t xml:space="preserve">    远洋运输</t>
  </si>
  <si>
    <t xml:space="preserve">    查办和预防职务犯罪</t>
  </si>
  <si>
    <t xml:space="preserve">    海事管理</t>
  </si>
  <si>
    <t xml:space="preserve">    公诉和审判监督</t>
  </si>
  <si>
    <t xml:space="preserve">    航标事业发展支出</t>
  </si>
  <si>
    <t xml:space="preserve">    侦查监督</t>
  </si>
  <si>
    <t xml:space="preserve">    水路运输管理支出</t>
  </si>
  <si>
    <t xml:space="preserve">    执行监督</t>
  </si>
  <si>
    <t xml:space="preserve">    口岸建设</t>
  </si>
  <si>
    <t xml:space="preserve">    控告申诉</t>
  </si>
  <si>
    <t xml:space="preserve">    取消政府还贷二级公路收费专项支出</t>
  </si>
  <si>
    <t xml:space="preserve">    “两房”建设</t>
  </si>
  <si>
    <t xml:space="preserve">    其他公路水路运输支出</t>
  </si>
  <si>
    <t xml:space="preserve">  铁路运输</t>
  </si>
  <si>
    <t xml:space="preserve">    其他检察支出</t>
  </si>
  <si>
    <t xml:space="preserve">  法院</t>
  </si>
  <si>
    <t xml:space="preserve">    铁路路网建设</t>
  </si>
  <si>
    <t xml:space="preserve">    铁路还贷专项</t>
  </si>
  <si>
    <t xml:space="preserve">    案件审判</t>
  </si>
  <si>
    <t xml:space="preserve">    铁路安全</t>
  </si>
  <si>
    <t xml:space="preserve">    案件执行</t>
  </si>
  <si>
    <t xml:space="preserve">    铁路专项运输</t>
  </si>
  <si>
    <t xml:space="preserve">    “两庭”建设</t>
  </si>
  <si>
    <t xml:space="preserve">    行业监管</t>
  </si>
  <si>
    <t xml:space="preserve">    其他铁路运输支出</t>
  </si>
  <si>
    <t xml:space="preserve">    其他法院支出</t>
  </si>
  <si>
    <t xml:space="preserve">  民用航空运输</t>
  </si>
  <si>
    <t xml:space="preserve">  司法</t>
  </si>
  <si>
    <t xml:space="preserve">    机场建设</t>
  </si>
  <si>
    <t xml:space="preserve">    基层司法业务</t>
  </si>
  <si>
    <t xml:space="preserve">    空管系统建设</t>
  </si>
  <si>
    <t xml:space="preserve">    普法宣传</t>
  </si>
  <si>
    <t xml:space="preserve">    民航还贷专项支出</t>
  </si>
  <si>
    <t xml:space="preserve">    律师公证管理</t>
  </si>
  <si>
    <t xml:space="preserve">    民用航空安全</t>
  </si>
  <si>
    <t xml:space="preserve">    法律援助</t>
  </si>
  <si>
    <t xml:space="preserve">    民航专项运输</t>
  </si>
  <si>
    <t xml:space="preserve">    司法统一考试</t>
  </si>
  <si>
    <t xml:space="preserve">    其他民用航空运输支出</t>
  </si>
  <si>
    <t xml:space="preserve">    仲裁</t>
  </si>
  <si>
    <t xml:space="preserve">  成品油价格改革对交通运输的补贴</t>
  </si>
  <si>
    <t xml:space="preserve">    社区矫正</t>
  </si>
  <si>
    <t xml:space="preserve">    对城市公交的补贴</t>
  </si>
  <si>
    <t xml:space="preserve">    司法鉴定</t>
  </si>
  <si>
    <t xml:space="preserve">    对农村道路客运的补贴</t>
  </si>
  <si>
    <t xml:space="preserve">    对出租车的补贴</t>
  </si>
  <si>
    <t xml:space="preserve">    其他司法支出</t>
  </si>
  <si>
    <t xml:space="preserve">    成品油价格改革补贴其他支出</t>
  </si>
  <si>
    <t xml:space="preserve">  监狱</t>
  </si>
  <si>
    <t xml:space="preserve">  邮政业支出</t>
  </si>
  <si>
    <t xml:space="preserve">    犯人生活</t>
  </si>
  <si>
    <t xml:space="preserve">    犯人改造</t>
  </si>
  <si>
    <t xml:space="preserve">    邮政普遍服务与特殊服务</t>
  </si>
  <si>
    <t xml:space="preserve">    狱政设施建设</t>
  </si>
  <si>
    <t xml:space="preserve">    其他邮政业支出</t>
  </si>
  <si>
    <t xml:space="preserve">  车辆购置税支出</t>
  </si>
  <si>
    <t xml:space="preserve">    其他监狱支出</t>
  </si>
  <si>
    <t xml:space="preserve">    车辆购置税用于公路等基础设施建设支出</t>
  </si>
  <si>
    <t xml:space="preserve">  强制隔离戒毒</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</si>
  <si>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</si>
  <si>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</si>
  <si>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</si>
  <si>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</si>
  <si>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强制隔离戒毒人员生活</t>
  </si>
  <si>
    <t xml:space="preserve">    公共交通运营补助</t>
  </si>
  <si>
    <t xml:space="preserve">    强制隔离戒毒人员教育</t>
  </si>
  <si>
    <t xml:space="preserve">    其他交通运输支出</t>
  </si>
  <si>
    <t xml:space="preserve">    所政设施建设</t>
  </si>
  <si>
    <t>十四、资源勘探信息等支出</t>
  </si>
  <si>
    <t xml:space="preserve">  资源勘探开发</t>
  </si>
  <si>
    <t xml:space="preserve">    其他强制隔离戒毒支出</t>
  </si>
  <si>
    <t xml:space="preserve">  国家保密</t>
  </si>
  <si>
    <t xml:space="preserve">    煤炭勘探开采和洗选</t>
  </si>
  <si>
    <t xml:space="preserve">    石油和天然气勘探开采</t>
  </si>
  <si>
    <t xml:space="preserve">    保密技术</t>
  </si>
  <si>
    <t xml:space="preserve">    黑色金属矿勘探和采选</t>
  </si>
  <si>
    <t xml:space="preserve">    保密管理</t>
  </si>
  <si>
    <t xml:space="preserve">    有色金属矿勘探和采选</t>
  </si>
  <si>
    <t xml:space="preserve">    非金属矿勘探和采选</t>
  </si>
  <si>
    <t xml:space="preserve">    其他国家保密支出</t>
  </si>
  <si>
    <t xml:space="preserve">    其他资源勘探业支出</t>
  </si>
  <si>
    <t xml:space="preserve">  缉私警察</t>
  </si>
  <si>
    <t xml:space="preserve">  制造业</t>
  </si>
  <si>
    <t xml:space="preserve">    专项缉私活动支出</t>
  </si>
  <si>
    <t xml:space="preserve">    缉私情报</t>
  </si>
  <si>
    <t xml:space="preserve">    纺织业</t>
  </si>
  <si>
    <t xml:space="preserve">    禁毒及缉毒</t>
  </si>
  <si>
    <t xml:space="preserve">    医药制造业</t>
  </si>
  <si>
    <t xml:space="preserve">    非金属矿物制品业</t>
  </si>
  <si>
    <t xml:space="preserve">    其他缉私警察支出</t>
  </si>
  <si>
    <t xml:space="preserve">    通信设备、计算机及其他电子设备制造业</t>
  </si>
  <si>
    <t xml:space="preserve">  海警</t>
  </si>
  <si>
    <t xml:space="preserve">    交通运输设备制造业</t>
  </si>
  <si>
    <t xml:space="preserve">    公安现役基本支出</t>
  </si>
  <si>
    <t xml:space="preserve">    电气机械及器材制造业</t>
  </si>
  <si>
    <t xml:space="preserve">    工艺品及其他制造业</t>
  </si>
  <si>
    <t xml:space="preserve">    一般管理事务</t>
  </si>
  <si>
    <t xml:space="preserve">    石油加工、炼焦及核燃料加工业</t>
  </si>
  <si>
    <t xml:space="preserve">    维权执法业务</t>
  </si>
  <si>
    <t xml:space="preserve">    化学原料及化学制品制造业</t>
  </si>
  <si>
    <t xml:space="preserve">    装备建设和运行维护</t>
  </si>
  <si>
    <t xml:space="preserve">    黑色金属冶炼及压延加工业</t>
  </si>
  <si>
    <t xml:space="preserve">    信息化建设及运行维护</t>
  </si>
  <si>
    <t xml:space="preserve">    有色金属冶炼及压延加工业</t>
  </si>
  <si>
    <t xml:space="preserve">    基础设施建设及维护</t>
  </si>
  <si>
    <t xml:space="preserve">    其他制造业支出</t>
  </si>
  <si>
    <t xml:space="preserve">    其他海警支出</t>
  </si>
  <si>
    <t xml:space="preserve">  建筑业</t>
  </si>
  <si>
    <t xml:space="preserve">  其他公共安全支出</t>
  </si>
  <si>
    <t>五、教育支出</t>
  </si>
  <si>
    <t xml:space="preserve">  教育管理事务</t>
  </si>
  <si>
    <t xml:space="preserve">    其他建筑业支出</t>
  </si>
  <si>
    <t xml:space="preserve">  工业和信息产业监管</t>
  </si>
  <si>
    <t xml:space="preserve">    其他教育管理事务支出</t>
  </si>
  <si>
    <t xml:space="preserve">  普通教育</t>
  </si>
  <si>
    <t xml:space="preserve">    学前教育</t>
  </si>
  <si>
    <t xml:space="preserve">    战备应急</t>
  </si>
  <si>
    <t xml:space="preserve">    小学教育</t>
  </si>
  <si>
    <t xml:space="preserve">    信息安全建设</t>
  </si>
  <si>
    <t xml:space="preserve">    初中教育</t>
  </si>
  <si>
    <t xml:space="preserve">    专用通信</t>
  </si>
  <si>
    <t xml:space="preserve">    高中教育</t>
  </si>
  <si>
    <t xml:space="preserve">    无线电监管</t>
  </si>
  <si>
    <t xml:space="preserve">    高等教育</t>
  </si>
  <si>
    <t xml:space="preserve">    工业和信息产业战略研究与标准制定</t>
  </si>
  <si>
    <t xml:space="preserve">    化解农村义务教育债务支出</t>
  </si>
  <si>
    <t xml:space="preserve">    工业和信息产业支持</t>
  </si>
  <si>
    <t xml:space="preserve">    化解普通高中债务支出</t>
  </si>
  <si>
    <t xml:space="preserve">    电子专项工程</t>
  </si>
  <si>
    <t xml:space="preserve">    其他普通教育支出</t>
  </si>
  <si>
    <t xml:space="preserve">  职业教育</t>
  </si>
  <si>
    <t xml:space="preserve">    技术基础研究</t>
  </si>
  <si>
    <t xml:space="preserve">    初等职业教育</t>
  </si>
  <si>
    <t xml:space="preserve">    其他工业和信息产业监管支出</t>
  </si>
  <si>
    <t xml:space="preserve">    中专教育</t>
  </si>
  <si>
    <t xml:space="preserve">  安全生产监管</t>
  </si>
  <si>
    <t xml:space="preserve">    技校教育</t>
  </si>
  <si>
    <t xml:space="preserve">    职业高中教育</t>
  </si>
  <si>
    <t xml:space="preserve">    高等职业教育</t>
  </si>
  <si>
    <t xml:space="preserve">    其他职业教育支出</t>
  </si>
  <si>
    <t xml:space="preserve">    安全监管监察专项</t>
  </si>
  <si>
    <t xml:space="preserve">  成人教育</t>
  </si>
  <si>
    <t xml:space="preserve">    应急救援支出</t>
  </si>
  <si>
    <t xml:space="preserve">    成人初等教育</t>
  </si>
  <si>
    <t xml:space="preserve">    煤炭安全</t>
  </si>
  <si>
    <t xml:space="preserve">    成人中等教育</t>
  </si>
  <si>
    <t xml:space="preserve">    其他安全生产监管支出</t>
  </si>
  <si>
    <t xml:space="preserve">    成人高等教育</t>
  </si>
  <si>
    <t xml:space="preserve">  国有资产监管</t>
  </si>
  <si>
    <t xml:space="preserve">    成人广播电视教育</t>
  </si>
  <si>
    <t xml:space="preserve">    其他成人教育支出</t>
  </si>
  <si>
    <t xml:space="preserve">  广播电视教育</t>
  </si>
  <si>
    <t xml:space="preserve">    广播电视学校</t>
  </si>
  <si>
    <t xml:space="preserve">    国有企业监事会专项</t>
  </si>
  <si>
    <t xml:space="preserve">    教育电视台</t>
  </si>
  <si>
    <t xml:space="preserve">    其他国有资产监管支出</t>
  </si>
  <si>
    <t xml:space="preserve">    其他广播电视教育支出</t>
  </si>
  <si>
    <t xml:space="preserve">  支持中小企业发展和管理支出</t>
  </si>
  <si>
    <t xml:space="preserve">  留学教育</t>
  </si>
  <si>
    <t xml:space="preserve">    出国留学教育</t>
  </si>
  <si>
    <t xml:space="preserve">    来华留学教育</t>
  </si>
  <si>
    <t xml:space="preserve">    其他留学教育支出</t>
  </si>
  <si>
    <t xml:space="preserve">    科技型中小企业技术创新基金</t>
  </si>
  <si>
    <t xml:space="preserve">  特殊教育</t>
  </si>
  <si>
    <t xml:space="preserve">    中小企业发展专项</t>
  </si>
  <si>
    <t xml:space="preserve">    特殊学校教育</t>
  </si>
  <si>
    <t xml:space="preserve">    其他支持中小企业发展和管理支出</t>
  </si>
  <si>
    <t xml:space="preserve">    工读学校教育</t>
  </si>
  <si>
    <t xml:space="preserve">  其他资源勘探信息等支出</t>
  </si>
  <si>
    <t xml:space="preserve">    其他特殊教育支出</t>
  </si>
  <si>
    <t xml:space="preserve">    黄金事务</t>
  </si>
  <si>
    <t xml:space="preserve">  进修及培训</t>
  </si>
  <si>
    <t xml:space="preserve">    建设项目贷款贴息</t>
  </si>
  <si>
    <t xml:space="preserve">    教师进修</t>
  </si>
  <si>
    <t xml:space="preserve">    技术改造支出</t>
  </si>
  <si>
    <t xml:space="preserve">    干部教育</t>
  </si>
  <si>
    <t xml:space="preserve">    中药材扶持资金支出</t>
  </si>
  <si>
    <t xml:space="preserve">    培训支出</t>
  </si>
  <si>
    <t xml:space="preserve">    重点产业振兴和技术改造项目贷款贴息</t>
  </si>
  <si>
    <t xml:space="preserve">    退役士兵能力提升</t>
  </si>
  <si>
    <t xml:space="preserve">    其他资源勘探信息等支出</t>
  </si>
  <si>
    <t xml:space="preserve">    其他进修及培训</t>
  </si>
  <si>
    <t>十五、商业服务业等支出</t>
  </si>
  <si>
    <t xml:space="preserve">  教育费附加安排的支出</t>
  </si>
  <si>
    <t xml:space="preserve">  商业流通事务</t>
  </si>
  <si>
    <t xml:space="preserve">    农村中小学校舍建设</t>
  </si>
  <si>
    <t xml:space="preserve">    农村中小学教学设施</t>
  </si>
  <si>
    <t xml:space="preserve">    城市中小学校舍建设</t>
  </si>
  <si>
    <t xml:space="preserve">    城市中小学教学设施</t>
  </si>
  <si>
    <t xml:space="preserve">    食品流通安全补贴</t>
  </si>
  <si>
    <t xml:space="preserve">    中等职业学校教学设施</t>
  </si>
  <si>
    <t xml:space="preserve">    市场监测及信息管理</t>
  </si>
  <si>
    <t xml:space="preserve">    其他教育费附加安排的支出</t>
  </si>
  <si>
    <t xml:space="preserve">    民贸企业补贴</t>
  </si>
  <si>
    <t xml:space="preserve">  其他教育支出</t>
  </si>
  <si>
    <t xml:space="preserve">    民贸民品贷款贴息</t>
  </si>
  <si>
    <t>六、科学技术支出</t>
  </si>
  <si>
    <t xml:space="preserve">  科学技术管理事务</t>
  </si>
  <si>
    <t xml:space="preserve">    其他商业流通事务支出</t>
  </si>
  <si>
    <t xml:space="preserve">  旅游业管理与服务支出</t>
  </si>
  <si>
    <t xml:space="preserve">    其他科学技术管理事务支出</t>
  </si>
  <si>
    <t xml:space="preserve">  基础研究</t>
  </si>
  <si>
    <t xml:space="preserve">    旅游宣传</t>
  </si>
  <si>
    <t xml:space="preserve">    旅游行业业务管理</t>
  </si>
  <si>
    <t xml:space="preserve">    重点基础研究规划</t>
  </si>
  <si>
    <t xml:space="preserve">    其他旅游业管理与服务支出</t>
  </si>
  <si>
    <t xml:space="preserve">    自然科学基金</t>
  </si>
  <si>
    <t xml:space="preserve">  涉外发展服务支出</t>
  </si>
  <si>
    <t xml:space="preserve">    重点实验室及相关设施</t>
  </si>
  <si>
    <t xml:space="preserve">    重大科学工程</t>
  </si>
  <si>
    <t xml:space="preserve">    专项基础科研</t>
  </si>
  <si>
    <t xml:space="preserve">    专项技术基础</t>
  </si>
  <si>
    <t xml:space="preserve">    外商投资环境建设补助资金</t>
  </si>
  <si>
    <t xml:space="preserve">    其他基础研究支出</t>
  </si>
  <si>
    <t xml:space="preserve">    其他涉外发展服务支出</t>
  </si>
  <si>
    <t xml:space="preserve">  应用研究</t>
  </si>
  <si>
    <t xml:space="preserve">  其他商业服务业等支出</t>
  </si>
  <si>
    <t xml:space="preserve">    服务业基础设施建设</t>
  </si>
  <si>
    <t xml:space="preserve">    社会公益研究</t>
  </si>
  <si>
    <t xml:space="preserve">    其他商业服务业等支出</t>
  </si>
  <si>
    <t xml:space="preserve">    高技术研究</t>
  </si>
  <si>
    <t>十六、金融支出</t>
  </si>
  <si>
    <t xml:space="preserve">    专项科研试制</t>
  </si>
  <si>
    <t xml:space="preserve">  金融部门行政支出</t>
  </si>
  <si>
    <t xml:space="preserve">    其他应用研究支出</t>
  </si>
  <si>
    <t xml:space="preserve">  技术研究与开发</t>
  </si>
  <si>
    <t xml:space="preserve">    应用技术研究与开发</t>
  </si>
  <si>
    <t xml:space="preserve">    安全防卫</t>
  </si>
  <si>
    <t xml:space="preserve">    产业技术研究与开发</t>
  </si>
  <si>
    <t xml:space="preserve">    科技成果转化与扩散</t>
  </si>
  <si>
    <t xml:space="preserve">    金融部门其他行政支出</t>
  </si>
  <si>
    <t xml:space="preserve">    其他技术研究与开发支出</t>
  </si>
  <si>
    <t xml:space="preserve">  金融发展支出</t>
  </si>
  <si>
    <t xml:space="preserve">  科技条件与服务</t>
  </si>
  <si>
    <t xml:space="preserve">    政策性银行亏损补贴</t>
  </si>
  <si>
    <t xml:space="preserve">    商业银行贷款贴息</t>
  </si>
  <si>
    <t xml:space="preserve">    技术创新服务体系</t>
  </si>
  <si>
    <t xml:space="preserve">    补充资本金</t>
  </si>
  <si>
    <t xml:space="preserve">    科技条件专项</t>
  </si>
  <si>
    <t xml:space="preserve">    风险基金补助</t>
  </si>
  <si>
    <t xml:space="preserve">    其他科技条件与服务支出</t>
  </si>
  <si>
    <t xml:space="preserve">    其他金融发展支出</t>
  </si>
  <si>
    <t xml:space="preserve">  社会科学</t>
  </si>
  <si>
    <t xml:space="preserve">  其他金融支出</t>
  </si>
  <si>
    <t xml:space="preserve">    社会科学研究机构</t>
  </si>
  <si>
    <t>十七、援助其他地区支出</t>
  </si>
  <si>
    <t xml:space="preserve">    社会科学研究</t>
  </si>
  <si>
    <t xml:space="preserve">  一般公共服务</t>
  </si>
  <si>
    <t xml:space="preserve">    社科基金支出</t>
  </si>
  <si>
    <t xml:space="preserve">  教育</t>
  </si>
  <si>
    <t xml:space="preserve">    其他社会科学支出</t>
  </si>
  <si>
    <t xml:space="preserve">  文化体育与传媒</t>
  </si>
  <si>
    <t xml:space="preserve">  科学技术普及</t>
  </si>
  <si>
    <t xml:space="preserve">  医疗卫生</t>
  </si>
  <si>
    <t xml:space="preserve">  节能环保</t>
  </si>
  <si>
    <t xml:space="preserve">    科普活动</t>
  </si>
  <si>
    <t xml:space="preserve">    青少年科技活动</t>
  </si>
  <si>
    <t xml:space="preserve">  交通运输</t>
  </si>
  <si>
    <t xml:space="preserve">    学术交流活动</t>
  </si>
  <si>
    <t xml:space="preserve">  住房保障</t>
  </si>
  <si>
    <t xml:space="preserve">    科技馆站</t>
  </si>
  <si>
    <t xml:space="preserve">  其他支出</t>
  </si>
  <si>
    <t xml:space="preserve">    其他科学技术普及支出</t>
  </si>
  <si>
    <t>十八、国土海洋气象等支出</t>
  </si>
  <si>
    <t xml:space="preserve">  科技交流与合作</t>
  </si>
  <si>
    <t xml:space="preserve">  国土资源事务</t>
  </si>
  <si>
    <t xml:space="preserve">    国际交流与合作</t>
  </si>
  <si>
    <t xml:space="preserve">    重大科技合作项目</t>
  </si>
  <si>
    <t xml:space="preserve">    其他科技交流与合作支出</t>
  </si>
  <si>
    <t xml:space="preserve">  科技重大项目</t>
  </si>
  <si>
    <t xml:space="preserve">    国土资源规划及管理</t>
  </si>
  <si>
    <t xml:space="preserve">    科技重大专项</t>
  </si>
  <si>
    <t xml:space="preserve">    土地资源调查</t>
  </si>
  <si>
    <t xml:space="preserve">    重点研发计划</t>
  </si>
  <si>
    <t xml:space="preserve">    土地资源利用与保护</t>
  </si>
  <si>
    <t xml:space="preserve">  其他科学技术支出</t>
  </si>
  <si>
    <t xml:space="preserve">    国土资源社会公益服务</t>
  </si>
  <si>
    <t xml:space="preserve">    科技奖励</t>
  </si>
  <si>
    <t xml:space="preserve">    国土资源行业业务管理</t>
  </si>
  <si>
    <t xml:space="preserve">    核应急</t>
  </si>
  <si>
    <t xml:space="preserve">    国土资源调查</t>
  </si>
  <si>
    <t xml:space="preserve">    转制科研机构</t>
  </si>
  <si>
    <t xml:space="preserve">    国土整治</t>
  </si>
  <si>
    <t xml:space="preserve">    其他科学技术支出</t>
  </si>
  <si>
    <t xml:space="preserve">    地质灾害防治</t>
  </si>
  <si>
    <t>七、文化体育与传媒支出</t>
  </si>
  <si>
    <t xml:space="preserve">    土地资源储备支出</t>
  </si>
  <si>
    <t xml:space="preserve">  文化</t>
  </si>
  <si>
    <t xml:space="preserve">    地质矿产资源与环境调查</t>
  </si>
  <si>
    <t xml:space="preserve">    地质矿产资源利用与保护</t>
  </si>
  <si>
    <t xml:space="preserve">    地质转产项目财政贴息</t>
  </si>
  <si>
    <t xml:space="preserve">    国外风险勘查</t>
  </si>
  <si>
    <t xml:space="preserve">    图书馆</t>
  </si>
  <si>
    <t xml:space="preserve">    地质勘查基金（周转金）支出</t>
  </si>
  <si>
    <t xml:space="preserve">    文化展示及纪念机构</t>
  </si>
  <si>
    <t xml:space="preserve">    艺术表演场所</t>
  </si>
  <si>
    <t xml:space="preserve">    其他国土资源事务支出</t>
  </si>
  <si>
    <t xml:space="preserve">    艺术表演团体</t>
  </si>
  <si>
    <t xml:space="preserve">  海洋管理事务</t>
  </si>
  <si>
    <t xml:space="preserve">    文化活动</t>
  </si>
  <si>
    <t xml:space="preserve">    群众文化</t>
  </si>
  <si>
    <t xml:space="preserve">    文化交流与合作</t>
  </si>
  <si>
    <t xml:space="preserve">    文化创作与保护</t>
  </si>
  <si>
    <t xml:space="preserve">    海域使用管理</t>
  </si>
  <si>
    <t xml:space="preserve">    文化市场管理</t>
  </si>
  <si>
    <t xml:space="preserve">    海洋环境保护与监测</t>
  </si>
  <si>
    <t xml:space="preserve">    其他文化支出</t>
  </si>
  <si>
    <t xml:space="preserve">    海洋调查评价</t>
  </si>
  <si>
    <t xml:space="preserve">  文物</t>
  </si>
  <si>
    <t xml:space="preserve">    海洋权益维护</t>
  </si>
  <si>
    <t xml:space="preserve">    海洋执法监察</t>
  </si>
  <si>
    <t xml:space="preserve">    海洋防灾减灾</t>
  </si>
  <si>
    <t xml:space="preserve">    海洋卫星</t>
  </si>
  <si>
    <t xml:space="preserve">    文物保护</t>
  </si>
  <si>
    <t xml:space="preserve">    极地考察</t>
  </si>
  <si>
    <t xml:space="preserve">    博物馆</t>
  </si>
  <si>
    <t xml:space="preserve">    海洋矿产资源勘探研究</t>
  </si>
  <si>
    <t xml:space="preserve">    历史名城与古迹</t>
  </si>
  <si>
    <t xml:space="preserve">    海港航标维护</t>
  </si>
  <si>
    <t xml:space="preserve">    其他文物支出</t>
  </si>
  <si>
    <t xml:space="preserve">    海水淡化</t>
  </si>
  <si>
    <t xml:space="preserve">  体育</t>
  </si>
  <si>
    <t xml:space="preserve">    无居民海岛使用金支出</t>
  </si>
  <si>
    <t xml:space="preserve">    海岛和海域保护</t>
  </si>
  <si>
    <t xml:space="preserve">    其他海洋管理事务支出</t>
  </si>
  <si>
    <t xml:space="preserve">    运动项目管理</t>
  </si>
  <si>
    <t xml:space="preserve">  测绘事务</t>
  </si>
  <si>
    <t xml:space="preserve">    体育竞赛</t>
  </si>
  <si>
    <t xml:space="preserve">    体育训练</t>
  </si>
  <si>
    <t xml:space="preserve">    体育场馆</t>
  </si>
  <si>
    <t xml:space="preserve">    群众体育</t>
  </si>
  <si>
    <t xml:space="preserve">    基础测绘</t>
  </si>
  <si>
    <t xml:space="preserve">    体育交流与合作</t>
  </si>
  <si>
    <t xml:space="preserve">    航空摄影</t>
  </si>
  <si>
    <t xml:space="preserve">    其他体育支出</t>
  </si>
  <si>
    <t xml:space="preserve">    测绘工程建设</t>
  </si>
  <si>
    <t xml:space="preserve">  新闻出版广播影视</t>
  </si>
  <si>
    <t xml:space="preserve">    其他测绘事务支出</t>
  </si>
  <si>
    <t xml:space="preserve">  地震事务</t>
  </si>
  <si>
    <t xml:space="preserve">    广播</t>
  </si>
  <si>
    <t xml:space="preserve">    电视</t>
  </si>
  <si>
    <t xml:space="preserve">    电影</t>
  </si>
  <si>
    <t xml:space="preserve">    地震监测</t>
  </si>
  <si>
    <t xml:space="preserve">    新闻通讯</t>
  </si>
  <si>
    <t xml:space="preserve">    地震预测预报</t>
  </si>
  <si>
    <t xml:space="preserve">    出版发行</t>
  </si>
  <si>
    <t xml:space="preserve">    地震灾害预防</t>
  </si>
  <si>
    <t xml:space="preserve">    版权管理</t>
  </si>
  <si>
    <t xml:space="preserve">    地震应急救援</t>
  </si>
  <si>
    <t xml:space="preserve">    其他新闻出版广播影视支出</t>
  </si>
  <si>
    <t xml:space="preserve">    地震环境探察</t>
  </si>
  <si>
    <t xml:space="preserve">  其他文化体育与传媒支出</t>
  </si>
  <si>
    <t xml:space="preserve">    防震减灾信息管理</t>
  </si>
  <si>
    <t xml:space="preserve">    宣传文化发展专项支出</t>
  </si>
  <si>
    <t xml:space="preserve">    防震减灾基础管理</t>
  </si>
  <si>
    <t xml:space="preserve">    文化产业发展专项支出</t>
  </si>
  <si>
    <t xml:space="preserve">    地震事业机构</t>
  </si>
  <si>
    <t xml:space="preserve">    其他文化体育与传媒支出</t>
  </si>
  <si>
    <t xml:space="preserve">    其他地震事务支出</t>
  </si>
  <si>
    <t>八、社会保障和就业支出</t>
  </si>
  <si>
    <t xml:space="preserve">  气象事务</t>
  </si>
  <si>
    <t xml:space="preserve">  人力资源和社会保障管理事务</t>
  </si>
  <si>
    <t xml:space="preserve">    气象事业机构</t>
  </si>
  <si>
    <t xml:space="preserve">    综合业务管理</t>
  </si>
  <si>
    <t xml:space="preserve">    气象探测</t>
  </si>
  <si>
    <t xml:space="preserve">    劳动保障监察</t>
  </si>
  <si>
    <t xml:space="preserve">    气象信息传输及管理</t>
  </si>
  <si>
    <t xml:space="preserve">    就业管理事务</t>
  </si>
  <si>
    <t xml:space="preserve">    气象预报预测</t>
  </si>
  <si>
    <t xml:space="preserve">    社会保险业务管理事务</t>
  </si>
  <si>
    <t xml:space="preserve">    气象服务</t>
  </si>
  <si>
    <t xml:space="preserve">    气象装备保障维护</t>
  </si>
  <si>
    <t xml:space="preserve">    社会保险经办机构</t>
  </si>
  <si>
    <t xml:space="preserve">    气象基础设施建设与维修</t>
  </si>
  <si>
    <t xml:space="preserve">    劳动关系和维权</t>
  </si>
  <si>
    <t xml:space="preserve">    气象卫星</t>
  </si>
  <si>
    <t xml:space="preserve">    公共就业服务和职业技能鉴定机构</t>
  </si>
  <si>
    <t xml:space="preserve">    气象法规与标准</t>
  </si>
  <si>
    <t xml:space="preserve">    劳动人事争议调解仲裁</t>
  </si>
  <si>
    <t xml:space="preserve">    气象资金审计稽查</t>
  </si>
  <si>
    <t xml:space="preserve">    其他人力资源和社会保障管理事务支出</t>
  </si>
  <si>
    <t xml:space="preserve">    其他气象事务支出</t>
  </si>
  <si>
    <t xml:space="preserve">  民政管理事务</t>
  </si>
  <si>
    <t xml:space="preserve">  其他国土海洋气象等支出</t>
  </si>
  <si>
    <t>十九、住房保障支出</t>
  </si>
  <si>
    <t xml:space="preserve">  保障性安居工程支出</t>
  </si>
  <si>
    <t xml:space="preserve">    廉租住房</t>
  </si>
  <si>
    <t xml:space="preserve">    拥军优属</t>
  </si>
  <si>
    <t xml:space="preserve">    沉陷区治理</t>
  </si>
  <si>
    <t xml:space="preserve">    老龄事务</t>
  </si>
  <si>
    <t xml:space="preserve">    棚户区改造</t>
  </si>
  <si>
    <t xml:space="preserve">    民间组织管理</t>
  </si>
  <si>
    <t xml:space="preserve">    少数民族地区游牧民定居工程</t>
  </si>
  <si>
    <t xml:space="preserve">    行政区划和地名管理</t>
  </si>
  <si>
    <t xml:space="preserve">    农村危房改造</t>
  </si>
  <si>
    <t xml:space="preserve">    基层政权和社区建设</t>
  </si>
  <si>
    <t xml:space="preserve">    公共租赁住房</t>
  </si>
  <si>
    <t xml:space="preserve">    部队供应</t>
  </si>
  <si>
    <t xml:space="preserve">    保障性住房租金补贴</t>
  </si>
  <si>
    <t xml:space="preserve">    其他民政管理事务支出</t>
  </si>
  <si>
    <t xml:space="preserve">    其他保障性安居工程支出</t>
  </si>
  <si>
    <t xml:space="preserve">  补充全国社会保障基金</t>
  </si>
  <si>
    <t xml:space="preserve">  住房改革支出</t>
  </si>
  <si>
    <t xml:space="preserve">    用一般公共预算补充基金</t>
  </si>
  <si>
    <t xml:space="preserve">    住房公积金</t>
  </si>
  <si>
    <t xml:space="preserve">  行政事业单位离退休</t>
  </si>
  <si>
    <t xml:space="preserve">    提租补贴</t>
  </si>
  <si>
    <t xml:space="preserve">    归口管理的行政单位离退休</t>
  </si>
  <si>
    <t xml:space="preserve">    购房补贴</t>
  </si>
  <si>
    <t xml:space="preserve">    事业单位离退休</t>
  </si>
  <si>
    <t xml:space="preserve">  城乡社区住宅</t>
  </si>
  <si>
    <t xml:space="preserve">    离退休人员管理机构</t>
  </si>
  <si>
    <t xml:space="preserve">    公有住房建设和维修改造支出</t>
  </si>
  <si>
    <t xml:space="preserve">    未归口管理的行政单位离退休</t>
  </si>
  <si>
    <t xml:space="preserve">    住房公积金管理</t>
  </si>
  <si>
    <t xml:space="preserve">    机关事业单位基本养老保险缴费支出</t>
  </si>
  <si>
    <t xml:space="preserve">    其他城乡社区住宅支出</t>
  </si>
  <si>
    <t xml:space="preserve">    机关事业单位职业年金缴费支出</t>
  </si>
  <si>
    <t>二十、粮油物资储备支出</t>
  </si>
  <si>
    <t xml:space="preserve">    对机关事业单位基本养老保险基金的补助</t>
  </si>
  <si>
    <t xml:space="preserve">  粮油事务</t>
  </si>
  <si>
    <t xml:space="preserve">    其他行政事业单位离退休支出</t>
  </si>
  <si>
    <t xml:space="preserve">  企业改革补助</t>
  </si>
  <si>
    <t xml:space="preserve">    企业关闭破产补助</t>
  </si>
  <si>
    <t xml:space="preserve">    厂办大集体改革补助</t>
  </si>
  <si>
    <t xml:space="preserve">    粮食财务与审计支出</t>
  </si>
  <si>
    <t xml:space="preserve">    其他企业改革发展补助</t>
  </si>
  <si>
    <t xml:space="preserve">    粮食信息统计</t>
  </si>
  <si>
    <t xml:space="preserve">  就业补助</t>
  </si>
  <si>
    <t xml:space="preserve">    粮食专项业务活动</t>
  </si>
  <si>
    <t xml:space="preserve">    就业创业服务补贴</t>
  </si>
  <si>
    <t xml:space="preserve">    国家粮油差价补贴</t>
  </si>
  <si>
    <t xml:space="preserve">    职业培训补贴</t>
  </si>
  <si>
    <t xml:space="preserve">    粮食财务挂账利息补贴</t>
  </si>
  <si>
    <t xml:space="preserve">    社会保险补贴</t>
  </si>
  <si>
    <t xml:space="preserve">    粮食财务挂账消化款</t>
  </si>
  <si>
    <t xml:space="preserve">    公益性岗位补贴</t>
  </si>
  <si>
    <t xml:space="preserve">    处理陈化粮补贴</t>
  </si>
  <si>
    <t xml:space="preserve">    职业技能鉴定补贴</t>
  </si>
  <si>
    <t xml:space="preserve">    粮食风险基金</t>
  </si>
  <si>
    <t xml:space="preserve">    就业见习补贴</t>
  </si>
  <si>
    <t xml:space="preserve">    粮油市场调控专项资金</t>
  </si>
  <si>
    <t xml:space="preserve">    高技能人才培养补助</t>
  </si>
  <si>
    <t xml:space="preserve">    求职创业补贴</t>
  </si>
  <si>
    <t xml:space="preserve">    其他粮油事务支出</t>
  </si>
  <si>
    <t xml:space="preserve">    其他就业补助支出</t>
  </si>
  <si>
    <t xml:space="preserve">  物资事务</t>
  </si>
  <si>
    <t xml:space="preserve">  抚恤</t>
  </si>
  <si>
    <t xml:space="preserve">    死亡抚恤</t>
  </si>
  <si>
    <t xml:space="preserve">    伤残抚恤</t>
  </si>
  <si>
    <t xml:space="preserve">    在乡复员、退伍军人生活补助</t>
  </si>
  <si>
    <t xml:space="preserve">    铁路专用线</t>
  </si>
  <si>
    <t xml:space="preserve">    优抚事业单位支出</t>
  </si>
  <si>
    <t xml:space="preserve">    护库武警和民兵支出</t>
  </si>
  <si>
    <t xml:space="preserve">    义务兵优待</t>
  </si>
  <si>
    <t xml:space="preserve">    物资保管与保养</t>
  </si>
  <si>
    <t xml:space="preserve">    农村籍退役士兵老年生活补助</t>
  </si>
  <si>
    <t xml:space="preserve">    专项贷款利息</t>
  </si>
  <si>
    <t xml:space="preserve">    其他优抚支出</t>
  </si>
  <si>
    <t xml:space="preserve">    物资转移</t>
  </si>
  <si>
    <t xml:space="preserve">  退役安置</t>
  </si>
  <si>
    <t xml:space="preserve">    物资轮换</t>
  </si>
  <si>
    <t xml:space="preserve">    退役士兵安置</t>
  </si>
  <si>
    <t xml:space="preserve">    仓库建设</t>
  </si>
  <si>
    <t xml:space="preserve">    军队移交政府的离退休人员安置</t>
  </si>
  <si>
    <t xml:space="preserve">    仓库安防</t>
  </si>
  <si>
    <t xml:space="preserve">    军队移交政府离退休干部管理机构</t>
  </si>
  <si>
    <t xml:space="preserve">    退役士兵管理教育</t>
  </si>
  <si>
    <t xml:space="preserve">    其他物资事务支出</t>
  </si>
  <si>
    <t xml:space="preserve">    其他退役安置支出</t>
  </si>
  <si>
    <t xml:space="preserve">  能源储备</t>
  </si>
  <si>
    <t xml:space="preserve">  社会福利</t>
  </si>
  <si>
    <t xml:space="preserve">    石油储备支出</t>
  </si>
  <si>
    <t xml:space="preserve">    儿童福利</t>
  </si>
  <si>
    <t xml:space="preserve">    天然铀能源储备</t>
  </si>
  <si>
    <t xml:space="preserve">    老年福利</t>
  </si>
  <si>
    <t xml:space="preserve">    煤炭储备</t>
  </si>
  <si>
    <t xml:space="preserve">    假肢矫形</t>
  </si>
  <si>
    <t xml:space="preserve">    其他能源储备</t>
  </si>
  <si>
    <t xml:space="preserve">    殡葬</t>
  </si>
  <si>
    <t xml:space="preserve">  粮油储备</t>
  </si>
  <si>
    <t xml:space="preserve">    社会福利事业单位</t>
  </si>
  <si>
    <t xml:space="preserve">    储备粮油补贴</t>
  </si>
  <si>
    <t xml:space="preserve">    其他社会福利支出</t>
  </si>
  <si>
    <t xml:space="preserve">    储备粮油差价补贴</t>
  </si>
  <si>
    <t xml:space="preserve">  残疾人事业</t>
  </si>
  <si>
    <t xml:space="preserve">    储备粮（油）库建设</t>
  </si>
  <si>
    <t xml:space="preserve">    最低收购价政策支出</t>
  </si>
  <si>
    <t xml:space="preserve">    其他粮油储备支出</t>
  </si>
  <si>
    <t xml:space="preserve">  重要商品储备</t>
  </si>
  <si>
    <t xml:space="preserve">    残疾人康复</t>
  </si>
  <si>
    <t xml:space="preserve">    棉花储备</t>
  </si>
  <si>
    <t xml:space="preserve">    残疾人就业和扶贫</t>
  </si>
  <si>
    <t xml:space="preserve">    食糖储备</t>
  </si>
  <si>
    <t xml:space="preserve">    残疾人体育</t>
  </si>
  <si>
    <t xml:space="preserve">    肉类储备</t>
  </si>
  <si>
    <t xml:space="preserve">    残疾人生活和护理补贴</t>
  </si>
  <si>
    <t xml:space="preserve">    化肥储备</t>
  </si>
  <si>
    <t xml:space="preserve">    其他残疾人事业支出</t>
  </si>
  <si>
    <t xml:space="preserve">    农药储备</t>
  </si>
  <si>
    <t xml:space="preserve">  自然灾害生活救助</t>
  </si>
  <si>
    <t xml:space="preserve">    边销茶储备</t>
  </si>
  <si>
    <t xml:space="preserve">    中央自然灾害生活补助</t>
  </si>
  <si>
    <t xml:space="preserve">    羊毛储备</t>
  </si>
  <si>
    <t xml:space="preserve">    地方自然灾害生活补助</t>
  </si>
  <si>
    <t xml:space="preserve">    医药储备</t>
  </si>
  <si>
    <t xml:space="preserve">    自然灾害灾后重建补助</t>
  </si>
  <si>
    <t xml:space="preserve">    食盐储备</t>
  </si>
  <si>
    <t xml:space="preserve">    其他自然灾害生活救助支出</t>
  </si>
  <si>
    <t xml:space="preserve">    战略物资储备</t>
  </si>
  <si>
    <t xml:space="preserve">  红十字事业</t>
  </si>
  <si>
    <t xml:space="preserve">    其他重要商品储备支出</t>
  </si>
  <si>
    <t>二十一、灾害防治及应急管理支出</t>
  </si>
  <si>
    <t xml:space="preserve">  应急管理事务</t>
  </si>
  <si>
    <t xml:space="preserve">    其他应急管理支出</t>
  </si>
  <si>
    <t xml:space="preserve">    其他红十字事业支出</t>
  </si>
  <si>
    <t>二十二、预备费</t>
  </si>
  <si>
    <t xml:space="preserve">  最低生活保障</t>
  </si>
  <si>
    <t>二十三、债务付息支出</t>
  </si>
  <si>
    <t xml:space="preserve">    城市最低生活保障金支出</t>
  </si>
  <si>
    <t xml:space="preserve">  地方政府一般债务付息支出</t>
  </si>
  <si>
    <t xml:space="preserve">    农村最低生活保障金支出</t>
  </si>
  <si>
    <t xml:space="preserve">    地方政府一般债券付息支出</t>
  </si>
  <si>
    <t xml:space="preserve">  临时救助</t>
  </si>
  <si>
    <t xml:space="preserve">    地方政府向外国政府借款付息支出</t>
  </si>
  <si>
    <t xml:space="preserve">    临时救助支出</t>
  </si>
  <si>
    <t xml:space="preserve">    地方政府向国际组织借款付息支出</t>
  </si>
  <si>
    <t xml:space="preserve">    流浪乞讨人员救助支出</t>
  </si>
  <si>
    <t xml:space="preserve">    地方政府其他一般债务付息支出</t>
  </si>
  <si>
    <t xml:space="preserve">  特困人员救助供养</t>
  </si>
  <si>
    <t>二十四、债务发行费用支出</t>
  </si>
  <si>
    <t xml:space="preserve">    城市特困人员救助供养支出</t>
  </si>
  <si>
    <t xml:space="preserve">  地方政府一般债务发行费用支出</t>
  </si>
  <si>
    <t xml:space="preserve">    农村特困人员救助供养支出</t>
  </si>
  <si>
    <t>二十五、其他支出</t>
  </si>
  <si>
    <t xml:space="preserve">  退役军人管理事务</t>
  </si>
  <si>
    <t xml:space="preserve">    年初预留</t>
  </si>
  <si>
    <t xml:space="preserve">    其他支出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</si>
  <si>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</si>
  <si>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</si>
  <si>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</si>
  <si>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</si>
  <si>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</si>
  <si>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</si>
  <si>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</si>
  <si>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</si>
  <si>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</si>
  <si>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</si>
  <si>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</si>
  <si>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</si>
  <si>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</si>
  <si>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</si>
  <si>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</si>
  <si>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t>
  </si>
  <si>
    <t>宜兴埠镇人民政府2023年支出预算经济分类明细表</t>
  </si>
  <si>
    <t>表四</t>
  </si>
  <si>
    <t>项         目</t>
  </si>
  <si>
    <t>预    算</t>
  </si>
  <si>
    <t>　　一 般 公 共 支 出 合 计</t>
  </si>
  <si>
    <t>其他工资福利支出</t>
  </si>
  <si>
    <t>一、基本支出</t>
  </si>
  <si>
    <t>商品和服务支出</t>
  </si>
  <si>
    <t>工资福利支出</t>
  </si>
  <si>
    <t>办公费</t>
  </si>
  <si>
    <t>基本工资</t>
  </si>
  <si>
    <t>印刷费</t>
  </si>
  <si>
    <t>津贴补贴</t>
  </si>
  <si>
    <t>咨询费</t>
  </si>
  <si>
    <t>奖金</t>
  </si>
  <si>
    <t>手续费</t>
  </si>
  <si>
    <t>伙食补助费</t>
  </si>
  <si>
    <t>水费</t>
  </si>
  <si>
    <t>绩效工资</t>
  </si>
  <si>
    <t>电费</t>
  </si>
  <si>
    <t>机关事业单位基本养老保障缴费</t>
  </si>
  <si>
    <t>邮电费</t>
  </si>
  <si>
    <t>职业年金缴费</t>
  </si>
  <si>
    <t>取暖费</t>
  </si>
  <si>
    <t>职工基本医疗保险缴费</t>
  </si>
  <si>
    <t>物业管理费</t>
  </si>
  <si>
    <t>公务员医疗补助缴费</t>
  </si>
  <si>
    <t>差旅费</t>
  </si>
  <si>
    <t>住房公积金</t>
  </si>
  <si>
    <t>因公出国（境）费用</t>
  </si>
  <si>
    <t>医疗费</t>
  </si>
  <si>
    <t>维修(护)费</t>
  </si>
  <si>
    <t>租赁费</t>
  </si>
  <si>
    <t>其他商品和服务支出</t>
  </si>
  <si>
    <t>会议费</t>
  </si>
  <si>
    <t>对个人和家庭的补助</t>
  </si>
  <si>
    <t>培训费</t>
  </si>
  <si>
    <t>离休费</t>
  </si>
  <si>
    <t>公务接待费</t>
  </si>
  <si>
    <t>退休费</t>
  </si>
  <si>
    <t>专用材料费</t>
  </si>
  <si>
    <t>退职(役)费</t>
  </si>
  <si>
    <t>被撞购置费</t>
  </si>
  <si>
    <t>生活补助</t>
  </si>
  <si>
    <t>专用燃料费</t>
  </si>
  <si>
    <t>救济费</t>
  </si>
  <si>
    <t>劳务费</t>
  </si>
  <si>
    <t>医疗费补助</t>
  </si>
  <si>
    <t>委托业务费</t>
  </si>
  <si>
    <t>抚恤金</t>
  </si>
  <si>
    <t>工会经费</t>
  </si>
  <si>
    <t>奖励金</t>
  </si>
  <si>
    <t>福利费</t>
  </si>
  <si>
    <t>个人生产补贴</t>
  </si>
  <si>
    <t>公务用车运行维护费</t>
  </si>
  <si>
    <t>其他对个人和家庭的补助支出</t>
  </si>
  <si>
    <t>其他交通费用</t>
  </si>
  <si>
    <t>资本性支出</t>
  </si>
  <si>
    <t>税金及费加费用</t>
  </si>
  <si>
    <t>房屋建筑物购置</t>
  </si>
  <si>
    <t>办公设备购置</t>
  </si>
  <si>
    <t>二、项目支出</t>
  </si>
  <si>
    <t>专用设备购置</t>
  </si>
  <si>
    <t>基础设施建设</t>
  </si>
  <si>
    <t>信息网络及软件购置更新</t>
  </si>
  <si>
    <t>物资储备</t>
  </si>
  <si>
    <t>对企事业单位的补贴</t>
  </si>
  <si>
    <t>土地补偿</t>
  </si>
  <si>
    <t>转移性支付</t>
  </si>
  <si>
    <t>安置补偿</t>
  </si>
  <si>
    <t>基本建设支出</t>
  </si>
  <si>
    <t>其他资本性支出</t>
  </si>
  <si>
    <t>公务用车购置</t>
  </si>
  <si>
    <t>其他交通工具购置</t>
  </si>
  <si>
    <t xml:space="preserve">  三、预备费</t>
  </si>
  <si>
    <t>文物和陈列品购置</t>
  </si>
  <si>
    <t>无形资产购置</t>
  </si>
  <si>
    <t>宜兴埠镇人民政府2023年一般公共预算本级基本支出表（按政府经济分类）</t>
  </si>
  <si>
    <t>表五</t>
  </si>
  <si>
    <t>项目名称</t>
  </si>
  <si>
    <t>年初预算</t>
  </si>
  <si>
    <t>机关工资福利支出小计</t>
  </si>
  <si>
    <t>对事业单位经常性补助小计</t>
  </si>
  <si>
    <t>工资奖金津补贴</t>
  </si>
  <si>
    <t>社会保障缴费</t>
  </si>
  <si>
    <t>其他对事业单位补助</t>
  </si>
  <si>
    <t>对个人和家庭的补助小计</t>
  </si>
  <si>
    <t>机关商品服务支出小计</t>
  </si>
  <si>
    <t>社会福利和救助</t>
  </si>
  <si>
    <t>办公经费</t>
  </si>
  <si>
    <t>助学金</t>
  </si>
  <si>
    <t>个人农业生产补贴</t>
  </si>
  <si>
    <t>离退休费</t>
  </si>
  <si>
    <t>专用材料购置费</t>
  </si>
  <si>
    <t>其他对个人和家庭补助</t>
  </si>
  <si>
    <t>预备费及预留小计</t>
  </si>
  <si>
    <t>预留</t>
  </si>
  <si>
    <t xml:space="preserve">   维修（护）费</t>
  </si>
  <si>
    <t>总计</t>
  </si>
  <si>
    <t>备注：根据《财政部关于印发&lt;支出经济分类科目改革方案&gt;的通知》（财预[2017]98号）文件要求，自2018年起按照政府经济分类编制预算。</t>
  </si>
  <si>
    <t>2022年区对宜兴埠镇人民政府税收返还和一般公共预算转移支付预算执行情况和2023年预算表</t>
  </si>
  <si>
    <t>表六</t>
  </si>
  <si>
    <t>区对镇税收返还和转移支付合计</t>
  </si>
  <si>
    <t>一、区对镇转移支付</t>
  </si>
  <si>
    <t>（一）一般性转移支付</t>
  </si>
  <si>
    <t>均衡性转移支付支出</t>
  </si>
  <si>
    <t>工资性转移支付支出</t>
  </si>
  <si>
    <t>体制性转移支付支出</t>
  </si>
  <si>
    <t>教育一般性转移支付支出</t>
  </si>
  <si>
    <t>科学技术一般性转移支付支出</t>
  </si>
  <si>
    <t>文化体育与传媒一般性转移支付支出</t>
  </si>
  <si>
    <t>社会保障和就业一般性转移支付支出</t>
  </si>
  <si>
    <t>医疗卫生与计划生育一般性转移支付支出</t>
  </si>
  <si>
    <t>节能环保一般性转移支付支出</t>
  </si>
  <si>
    <t>农林水一般性转移支付支出</t>
  </si>
  <si>
    <t>（二）专项转移支付</t>
  </si>
  <si>
    <t>一般公共服务</t>
  </si>
  <si>
    <t>国防</t>
  </si>
  <si>
    <t>公共安全</t>
  </si>
  <si>
    <t>教育</t>
  </si>
  <si>
    <t>科学技术</t>
  </si>
  <si>
    <t>文化体育与传媒</t>
  </si>
  <si>
    <t>社会保障和就业</t>
  </si>
  <si>
    <t>医疗卫生与计划生育</t>
  </si>
  <si>
    <t>节能环保</t>
  </si>
  <si>
    <t>城乡社区</t>
  </si>
  <si>
    <t>农林水</t>
  </si>
  <si>
    <t>交通运输</t>
  </si>
  <si>
    <t>资源勘探电力信息</t>
  </si>
  <si>
    <t>商业服务业等</t>
  </si>
  <si>
    <t>国土资源气象等事务</t>
  </si>
  <si>
    <t>住房保障</t>
  </si>
  <si>
    <t>二、区对镇税收返还</t>
  </si>
  <si>
    <t>增值税和消费税税收返还支出</t>
  </si>
  <si>
    <t>所得税基数返还支出</t>
  </si>
  <si>
    <t>政府性基金预算</t>
  </si>
  <si>
    <t>宜兴埠镇人民政府2022年政府性基金收入预算执行情况和2023年收入预算表</t>
  </si>
  <si>
    <t>表七</t>
  </si>
  <si>
    <t>政 府 性 基 金 收 入 合 计</t>
  </si>
  <si>
    <r>
      <t xml:space="preserve"> </t>
    </r>
    <r>
      <rPr>
        <sz val="12"/>
        <rFont val="宋体"/>
        <family val="0"/>
      </rPr>
      <t xml:space="preserve"> </t>
    </r>
    <r>
      <rPr>
        <sz val="12"/>
        <rFont val="宋体"/>
        <family val="0"/>
      </rPr>
      <t>国有土地使用权出让收入</t>
    </r>
  </si>
  <si>
    <r>
      <t xml:space="preserve"> </t>
    </r>
    <r>
      <rPr>
        <sz val="12"/>
        <rFont val="宋体"/>
        <family val="0"/>
      </rPr>
      <t>政府收益</t>
    </r>
  </si>
  <si>
    <t xml:space="preserve"> 土地整理成本</t>
  </si>
  <si>
    <r>
      <t xml:space="preserve"> </t>
    </r>
    <r>
      <rPr>
        <sz val="12"/>
        <rFont val="宋体"/>
        <family val="0"/>
      </rPr>
      <t xml:space="preserve"> </t>
    </r>
    <r>
      <rPr>
        <sz val="12"/>
        <rFont val="宋体"/>
        <family val="0"/>
      </rPr>
      <t>新增建设用地土地有偿使用费收入</t>
    </r>
  </si>
  <si>
    <r>
      <t xml:space="preserve"> </t>
    </r>
    <r>
      <rPr>
        <sz val="12"/>
        <rFont val="宋体"/>
        <family val="0"/>
      </rPr>
      <t xml:space="preserve"> </t>
    </r>
    <r>
      <rPr>
        <sz val="12"/>
        <rFont val="宋体"/>
        <family val="0"/>
      </rPr>
      <t>政府住房基金收入</t>
    </r>
  </si>
  <si>
    <r>
      <t xml:space="preserve"> </t>
    </r>
    <r>
      <rPr>
        <sz val="12"/>
        <rFont val="宋体"/>
        <family val="0"/>
      </rPr>
      <t xml:space="preserve"> </t>
    </r>
    <r>
      <rPr>
        <sz val="12"/>
        <rFont val="宋体"/>
        <family val="0"/>
      </rPr>
      <t>散装水泥专项资金收入</t>
    </r>
  </si>
  <si>
    <r>
      <t xml:space="preserve"> </t>
    </r>
    <r>
      <rPr>
        <sz val="12"/>
        <rFont val="宋体"/>
        <family val="0"/>
      </rPr>
      <t xml:space="preserve"> </t>
    </r>
    <r>
      <rPr>
        <sz val="12"/>
        <rFont val="宋体"/>
        <family val="0"/>
      </rPr>
      <t>新型墙体材料专项基金收入</t>
    </r>
  </si>
  <si>
    <r>
      <t xml:space="preserve"> </t>
    </r>
    <r>
      <rPr>
        <sz val="12"/>
        <rFont val="宋体"/>
        <family val="0"/>
      </rPr>
      <t xml:space="preserve"> </t>
    </r>
    <r>
      <rPr>
        <sz val="12"/>
        <rFont val="宋体"/>
        <family val="0"/>
      </rPr>
      <t>彩票公益金收入</t>
    </r>
  </si>
  <si>
    <r>
      <t xml:space="preserve"> </t>
    </r>
    <r>
      <rPr>
        <sz val="12"/>
        <rFont val="宋体"/>
        <family val="0"/>
      </rPr>
      <t xml:space="preserve"> </t>
    </r>
    <r>
      <rPr>
        <sz val="12"/>
        <rFont val="宋体"/>
        <family val="0"/>
      </rPr>
      <t>其他政府性基金收入</t>
    </r>
  </si>
  <si>
    <t xml:space="preserve">  政 府 性 基 金 收 入 合 计</t>
  </si>
  <si>
    <t xml:space="preserve">  加：转移支付收入</t>
  </si>
  <si>
    <r>
      <t xml:space="preserve"> </t>
    </r>
    <r>
      <rPr>
        <sz val="12"/>
        <rFont val="宋体"/>
        <family val="0"/>
      </rPr>
      <t xml:space="preserve">     </t>
    </r>
    <r>
      <rPr>
        <sz val="12"/>
        <rFont val="宋体"/>
        <family val="0"/>
      </rPr>
      <t>上年结余收入</t>
    </r>
  </si>
  <si>
    <r>
      <t xml:space="preserve"> </t>
    </r>
    <r>
      <rPr>
        <sz val="12"/>
        <rFont val="宋体"/>
        <family val="0"/>
      </rPr>
      <t xml:space="preserve">     </t>
    </r>
    <r>
      <rPr>
        <sz val="12"/>
        <rFont val="宋体"/>
        <family val="0"/>
      </rPr>
      <t>调入调出资金等</t>
    </r>
  </si>
  <si>
    <r>
      <t xml:space="preserve"> </t>
    </r>
    <r>
      <rPr>
        <sz val="12"/>
        <rFont val="宋体"/>
        <family val="0"/>
      </rPr>
      <t xml:space="preserve">     </t>
    </r>
    <r>
      <rPr>
        <sz val="12"/>
        <rFont val="宋体"/>
        <family val="0"/>
      </rPr>
      <t>专项债务收入</t>
    </r>
  </si>
  <si>
    <t xml:space="preserve">  政 府 性 基 金 收 入 总 计</t>
  </si>
  <si>
    <t>宜兴埠镇人民政府2022年政府性基金支出预算执行情况和2023年支出预算表</t>
  </si>
  <si>
    <t>表八</t>
  </si>
  <si>
    <t>2023年</t>
  </si>
  <si>
    <r>
      <t>20</t>
    </r>
    <r>
      <rPr>
        <sz val="12"/>
        <rFont val="黑体"/>
        <family val="3"/>
      </rPr>
      <t>20</t>
    </r>
    <r>
      <rPr>
        <sz val="12"/>
        <rFont val="黑体"/>
        <family val="3"/>
      </rPr>
      <t>年</t>
    </r>
  </si>
  <si>
    <t>政 府 性 基 金 支 出 合 计</t>
  </si>
  <si>
    <r>
      <t xml:space="preserve"> </t>
    </r>
    <r>
      <rPr>
        <sz val="12"/>
        <rFont val="宋体"/>
        <family val="0"/>
      </rPr>
      <t xml:space="preserve"> 文化体育与传媒支出</t>
    </r>
  </si>
  <si>
    <r>
      <t xml:space="preserve"> </t>
    </r>
    <r>
      <rPr>
        <sz val="12"/>
        <rFont val="宋体"/>
        <family val="0"/>
      </rPr>
      <t xml:space="preserve"> 社会保障和就业支出</t>
    </r>
  </si>
  <si>
    <r>
      <t xml:space="preserve"> </t>
    </r>
    <r>
      <rPr>
        <sz val="12"/>
        <rFont val="宋体"/>
        <family val="0"/>
      </rPr>
      <t xml:space="preserve"> 城乡社区支出</t>
    </r>
  </si>
  <si>
    <t xml:space="preserve">  交通运输支出</t>
  </si>
  <si>
    <r>
      <t xml:space="preserve"> </t>
    </r>
    <r>
      <rPr>
        <sz val="12"/>
        <rFont val="宋体"/>
        <family val="0"/>
      </rPr>
      <t xml:space="preserve"> 资源勘探电力信息等支出</t>
    </r>
  </si>
  <si>
    <r>
      <t xml:space="preserve"> </t>
    </r>
    <r>
      <rPr>
        <sz val="12"/>
        <rFont val="宋体"/>
        <family val="0"/>
      </rPr>
      <t xml:space="preserve"> 其他支出</t>
    </r>
  </si>
  <si>
    <t>政 府 性 基 金 收 入 总 计</t>
  </si>
  <si>
    <t>减：政府性基金支出</t>
  </si>
  <si>
    <t>政 府 性 基 金 结 余</t>
  </si>
  <si>
    <r>
      <t xml:space="preserve"> </t>
    </r>
    <r>
      <rPr>
        <sz val="12"/>
        <rFont val="宋体"/>
        <family val="0"/>
      </rPr>
      <t xml:space="preserve"> 结转项目资金</t>
    </r>
  </si>
  <si>
    <t>2022年区对宜兴埠镇人民政府性基金转移支付预算执行情况和2023年预算表</t>
  </si>
  <si>
    <t>表九</t>
  </si>
  <si>
    <t>区对镇转移支付合计</t>
  </si>
  <si>
    <t>一、一般性转移支付</t>
  </si>
  <si>
    <t xml:space="preserve">    体制性转移支付支出</t>
  </si>
  <si>
    <t>二、专项转移支付</t>
  </si>
  <si>
    <t xml:space="preserve">    城乡社区支出</t>
  </si>
  <si>
    <t xml:space="preserve">    商业服务业等支出</t>
  </si>
  <si>
    <t xml:space="preserve">    其中：彩票公益金安排的支出</t>
  </si>
  <si>
    <t>社会保险基金预算</t>
  </si>
  <si>
    <t>宜兴埠镇人民政府2022年社会保险基金收入预算执行情况和2023年收入预算表</t>
  </si>
  <si>
    <t>表十</t>
  </si>
  <si>
    <t>社 会 保 险 基 金 收 入 合 计</t>
  </si>
  <si>
    <t xml:space="preserve">    其中：保险费收入</t>
  </si>
  <si>
    <t xml:space="preserve">          财政补贴收入</t>
  </si>
  <si>
    <t xml:space="preserve">          利息收入</t>
  </si>
  <si>
    <t>一、城镇企业职工基本养老保险基金收入</t>
  </si>
  <si>
    <t>二、失业保险基金收入</t>
  </si>
  <si>
    <t>三、城镇职工基本医疗保险基金收入</t>
  </si>
  <si>
    <t>四、工伤保险基金收入</t>
  </si>
  <si>
    <r>
      <t>五、城镇职工生育保险基金</t>
    </r>
    <r>
      <rPr>
        <sz val="12"/>
        <color indexed="8"/>
        <rFont val="宋体"/>
        <family val="0"/>
      </rPr>
      <t>收入</t>
    </r>
  </si>
  <si>
    <r>
      <t>六、城乡居民基本养老保险基金</t>
    </r>
    <r>
      <rPr>
        <sz val="12"/>
        <color indexed="8"/>
        <rFont val="宋体"/>
        <family val="0"/>
      </rPr>
      <t>收入</t>
    </r>
  </si>
  <si>
    <r>
      <t>七、城乡居民基本医疗保险基金</t>
    </r>
    <r>
      <rPr>
        <sz val="12"/>
        <color indexed="8"/>
        <rFont val="宋体"/>
        <family val="0"/>
      </rPr>
      <t>收入</t>
    </r>
  </si>
  <si>
    <t>八、机关事业单位基本养老保险基金收入</t>
  </si>
  <si>
    <t>宜兴埠镇人民政府2022年社会保险基金支出预算执行情况和2023年支出预算表</t>
  </si>
  <si>
    <t>表十一</t>
  </si>
  <si>
    <t>社 会 保 险 基 金 支 出 合 计</t>
  </si>
  <si>
    <t>一、城镇企业职工基本养老保险基金支出</t>
  </si>
  <si>
    <t>　　其中：基本养老金</t>
  </si>
  <si>
    <t xml:space="preserve">          丧葬抚恤补助</t>
  </si>
  <si>
    <t>二、失业保险基金支出</t>
  </si>
  <si>
    <t>　　其中：失业保险金</t>
  </si>
  <si>
    <t xml:space="preserve">          医疗补助金</t>
  </si>
  <si>
    <t xml:space="preserve">          职业培训和职业介绍补贴</t>
  </si>
  <si>
    <t xml:space="preserve">          促进就业补助</t>
  </si>
  <si>
    <t>三、城镇职工基本医疗保险基金支出</t>
  </si>
  <si>
    <t>　　其中：基本医疗保险统筹基金</t>
  </si>
  <si>
    <t xml:space="preserve">          医疗保险个人账户基金</t>
  </si>
  <si>
    <t>四、工伤保险基金支出</t>
  </si>
  <si>
    <t>　　其中：工伤保险待遇</t>
  </si>
  <si>
    <r>
      <t>五、城镇职工生育保险基金</t>
    </r>
    <r>
      <rPr>
        <sz val="12"/>
        <color indexed="8"/>
        <rFont val="宋体"/>
        <family val="0"/>
      </rPr>
      <t>支出</t>
    </r>
  </si>
  <si>
    <t>　　其中：生育保险金</t>
  </si>
  <si>
    <r>
      <t>六、城乡居民基本养老保险基金</t>
    </r>
    <r>
      <rPr>
        <sz val="12"/>
        <color indexed="8"/>
        <rFont val="宋体"/>
        <family val="0"/>
      </rPr>
      <t>支出</t>
    </r>
  </si>
  <si>
    <r>
      <t>七、城乡居民基本医疗保险基金</t>
    </r>
    <r>
      <rPr>
        <sz val="12"/>
        <color indexed="8"/>
        <rFont val="宋体"/>
        <family val="0"/>
      </rPr>
      <t>支出</t>
    </r>
  </si>
  <si>
    <t>八、机关事业单位基本养老保险基金支出</t>
  </si>
  <si>
    <t>国有资本经营预算</t>
  </si>
  <si>
    <t>宜兴埠镇人民政府2022年国有资本经营收入预算执行情况和2023年收入预算表</t>
  </si>
  <si>
    <t>表十二</t>
  </si>
  <si>
    <t>执行为              预算％</t>
  </si>
  <si>
    <t>国有资本经营收入合计</t>
  </si>
  <si>
    <t>一、利润收入</t>
  </si>
  <si>
    <t xml:space="preserve">  钢铁企业利润收入</t>
  </si>
  <si>
    <t xml:space="preserve">  化工企业利润收入</t>
  </si>
  <si>
    <t xml:space="preserve">  运输企业利润收入</t>
  </si>
  <si>
    <t xml:space="preserve">  电子企业利润收入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</si>
  <si>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</si>
  <si>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</si>
  <si>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</si>
  <si>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</si>
  <si>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</si>
  <si>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医药企业利润收入</t>
  </si>
  <si>
    <t xml:space="preserve">  农林牧渔企业利润收入</t>
  </si>
  <si>
    <t>二、股利、股息收入</t>
  </si>
  <si>
    <t>宜兴埠镇人民政府2022年国有资本经营支出预算执行情况和2023年支出预算表</t>
  </si>
  <si>
    <t>表十三</t>
  </si>
  <si>
    <t>国有资本经营支出合计</t>
  </si>
  <si>
    <t xml:space="preserve">一、解决历史遗留问题及改革成本支出  </t>
  </si>
  <si>
    <t xml:space="preserve">    厂办大集体改革支出</t>
  </si>
  <si>
    <t xml:space="preserve">       国有企业改革成本支出</t>
  </si>
  <si>
    <t xml:space="preserve">       其他解决历史遗留问题及改革成本支出</t>
  </si>
  <si>
    <t xml:space="preserve">二、国有企业资本金注入 </t>
  </si>
  <si>
    <t xml:space="preserve">       国有经济结构调整支出</t>
  </si>
  <si>
    <t xml:space="preserve">       公益性设施投资补助支出</t>
  </si>
  <si>
    <t xml:space="preserve">       前瞻战略性产业发展支出</t>
  </si>
  <si>
    <t xml:space="preserve">       支持科技进步支出</t>
  </si>
  <si>
    <t xml:space="preserve">    三、转移性支出 </t>
  </si>
  <si>
    <t xml:space="preserve">       国有资本经营预算调出资金</t>
  </si>
  <si>
    <t>宜兴埠镇人民政府2022年政府债务情况表</t>
  </si>
  <si>
    <t>表十四</t>
  </si>
  <si>
    <t>金         额</t>
  </si>
  <si>
    <t>合计</t>
  </si>
  <si>
    <t>政府债券</t>
  </si>
  <si>
    <t>国有企事业单位债务等</t>
  </si>
  <si>
    <r>
      <t>一、202</t>
    </r>
    <r>
      <rPr>
        <sz val="12"/>
        <rFont val="宋体"/>
        <family val="0"/>
      </rPr>
      <t>1</t>
    </r>
    <r>
      <rPr>
        <sz val="12"/>
        <rFont val="宋体"/>
        <family val="0"/>
      </rPr>
      <t>年末政府债务余额</t>
    </r>
  </si>
  <si>
    <t>（一）一般债务</t>
  </si>
  <si>
    <t>（二）专项债务</t>
  </si>
  <si>
    <r>
      <t>二、2</t>
    </r>
    <r>
      <rPr>
        <sz val="12"/>
        <rFont val="宋体"/>
        <family val="0"/>
      </rPr>
      <t>0</t>
    </r>
    <r>
      <rPr>
        <sz val="12"/>
        <rFont val="宋体"/>
        <family val="0"/>
      </rPr>
      <t>2</t>
    </r>
    <r>
      <rPr>
        <sz val="12"/>
        <rFont val="宋体"/>
        <family val="0"/>
      </rPr>
      <t>2年末政府债务余额限额</t>
    </r>
  </si>
  <si>
    <r>
      <t>三、202</t>
    </r>
    <r>
      <rPr>
        <sz val="12"/>
        <rFont val="宋体"/>
        <family val="0"/>
      </rPr>
      <t>2</t>
    </r>
    <r>
      <rPr>
        <sz val="12"/>
        <rFont val="宋体"/>
        <family val="0"/>
      </rPr>
      <t>年政府债务举借额</t>
    </r>
  </si>
  <si>
    <r>
      <t>四、2</t>
    </r>
    <r>
      <rPr>
        <sz val="12"/>
        <rFont val="宋体"/>
        <family val="0"/>
      </rPr>
      <t>0</t>
    </r>
    <r>
      <rPr>
        <sz val="12"/>
        <rFont val="宋体"/>
        <family val="0"/>
      </rPr>
      <t>2</t>
    </r>
    <r>
      <rPr>
        <sz val="12"/>
        <rFont val="宋体"/>
        <family val="0"/>
      </rPr>
      <t>2年政府债务还本额</t>
    </r>
  </si>
  <si>
    <r>
      <t>五、2</t>
    </r>
    <r>
      <rPr>
        <sz val="12"/>
        <rFont val="宋体"/>
        <family val="0"/>
      </rPr>
      <t>0</t>
    </r>
    <r>
      <rPr>
        <sz val="12"/>
        <rFont val="宋体"/>
        <family val="0"/>
      </rPr>
      <t>2</t>
    </r>
    <r>
      <rPr>
        <sz val="12"/>
        <rFont val="宋体"/>
        <family val="0"/>
      </rPr>
      <t>2年末政府债务余额</t>
    </r>
  </si>
  <si>
    <t>附表7</t>
  </si>
  <si>
    <t>宜兴埠镇人民政府2023年“三公”经费支出情况表</t>
  </si>
  <si>
    <t>“三公”经费合  计</t>
  </si>
  <si>
    <t>因公出国（境）费</t>
  </si>
  <si>
    <t>公务用车购置及运行费</t>
  </si>
  <si>
    <t>小  计</t>
  </si>
  <si>
    <t>公务用车购置费</t>
  </si>
  <si>
    <t>公务用车运行费</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</si>
</sst>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0\)"/>
    <numFmt numFmtId="178" formatCode="_-&quot;$&quot;* #,##0_-;\-&quot;$&quot;* #,##0_-;_-&quot;$&quot;* &quot;-&quot;_-;_-@_-"/>
    <numFmt numFmtId="179" formatCode="_-* #,##0_$_-;\-* #,##0_$_-;_-* &quot;-&quot;_$_-;_-@_-"/>
    <numFmt numFmtId="180" formatCode="0.0"/>
    <numFmt numFmtId="181" formatCode="#,##0;\(#,##0\)"/>
    <numFmt numFmtId="182" formatCode="_(&quot;$&quot;* #,##0.00_);_(&quot;$&quot;* \(#,##0.00\);_(&quot;$&quot;* &quot;-&quot;??_);_(@_)"/>
    <numFmt numFmtId="183" formatCode="\$#,##0.00;\(\$#,##0.00\)"/>
    <numFmt numFmtId="184" formatCode="_-* #,##0&quot;$&quot;_-;\-* #,##0&quot;$&quot;_-;_-* &quot;-&quot;&quot;$&quot;_-;_-@_-"/>
    <numFmt numFmtId="185" formatCode="0;_琀"/>
    <numFmt numFmtId="186" formatCode="yyyy&quot;年&quot;m&quot;月&quot;d&quot;日&quot;;@"/>
    <numFmt numFmtId="187" formatCode="_-* #,##0.00_$_-;\-* #,##0.00_$_-;_-* &quot;-&quot;??_$_-;_-@_-"/>
    <numFmt numFmtId="188" formatCode="_-* #,##0.00&quot;$&quot;_-;\-* #,##0.00&quot;$&quot;_-;_-* &quot;-&quot;??&quot;$&quot;_-;_-@_-"/>
    <numFmt numFmtId="189" formatCode="_(* #,##0.00_);_(* \(#,##0.00\);_(* &quot;-&quot;??_);_(@_)"/>
    <numFmt numFmtId="190" formatCode="#,##0_ "/>
    <numFmt numFmtId="191" formatCode="#,##0.0_ "/>
    <numFmt numFmtId="192" formatCode="0.0%"/>
    <numFmt numFmtId="193" formatCode="#,##0_);[Red]\(#,##0\)"/>
    <numFmt numFmtId="194" formatCode="0.00_ "/>
    <numFmt numFmtId="195" formatCode="0.0_ "/>
    <numFmt numFmtId="196" formatCode="0.0_);[Red]\(0.0\)"/>
    <numFmt numFmtId="197" formatCode="#,##0.0_);[Red]\(#,##0.0\)"/>
    <numFmt numFmtId="198" formatCode="_ * #,##0_ ;_ * \-#,##0_ ;_ * &quot;-&quot;??_ ;_ @_ "/>
  </numFmts>
  <fonts count="85">
    <font>
      <sz val="12"/>
      <name val="宋体"/>
      <family val="0"/>
    </font>
    <font>
      <sz val="11"/>
      <name val="宋体"/>
      <family val="0"/>
    </font>
    <font>
      <sz val="16"/>
      <name val="黑体"/>
      <family val="3"/>
    </font>
    <font>
      <sz val="20"/>
      <name val="黑体"/>
      <family val="3"/>
    </font>
    <font>
      <sz val="15"/>
      <name val="宋体"/>
      <family val="0"/>
    </font>
    <font>
      <sz val="22"/>
      <name val="宋体"/>
      <family val="0"/>
    </font>
    <font>
      <sz val="12"/>
      <name val="黑体"/>
      <family val="3"/>
    </font>
    <font>
      <b/>
      <sz val="12"/>
      <name val="宋体"/>
      <family val="0"/>
    </font>
    <font>
      <sz val="18"/>
      <name val="宋体"/>
      <family val="0"/>
    </font>
    <font>
      <sz val="22"/>
      <name val="黑体"/>
      <family val="3"/>
    </font>
    <font>
      <sz val="12"/>
      <color indexed="8"/>
      <name val="宋体"/>
      <family val="0"/>
    </font>
    <font>
      <sz val="12"/>
      <color indexed="8"/>
      <name val="Arial"/>
      <family val="2"/>
    </font>
    <font>
      <sz val="12"/>
      <color indexed="8"/>
      <name val="黑体"/>
      <family val="3"/>
    </font>
    <font>
      <sz val="18"/>
      <name val="黑体"/>
      <family val="3"/>
    </font>
    <font>
      <sz val="40"/>
      <name val="黑体"/>
      <family val="3"/>
    </font>
    <font>
      <sz val="24"/>
      <name val="宋体"/>
      <family val="0"/>
    </font>
    <font>
      <b/>
      <sz val="48"/>
      <name val="华文中宋"/>
      <family val="0"/>
    </font>
    <font>
      <sz val="22"/>
      <name val="楷体_GB2312"/>
      <family val="0"/>
    </font>
    <font>
      <sz val="28"/>
      <name val="华文新魏"/>
      <family val="0"/>
    </font>
    <font>
      <sz val="24"/>
      <name val="华文中宋"/>
      <family val="0"/>
    </font>
    <font>
      <sz val="12"/>
      <name val="华文新魏"/>
      <family val="0"/>
    </font>
    <font>
      <b/>
      <sz val="28"/>
      <name val="宋体"/>
      <family val="0"/>
    </font>
    <font>
      <b/>
      <sz val="28"/>
      <name val="仿宋_GB2312"/>
      <family val="0"/>
    </font>
    <font>
      <sz val="13"/>
      <name val="宋体"/>
      <family val="0"/>
    </font>
    <font>
      <sz val="21"/>
      <name val="黑体"/>
      <family val="3"/>
    </font>
    <font>
      <b/>
      <sz val="16"/>
      <name val="宋体"/>
      <family val="0"/>
    </font>
    <font>
      <sz val="10"/>
      <name val="宋体"/>
      <family val="0"/>
    </font>
    <font>
      <sz val="9"/>
      <name val="宋体"/>
      <family val="0"/>
    </font>
    <font>
      <sz val="12"/>
      <name val="Segoe UI"/>
      <family val="2"/>
    </font>
    <font>
      <b/>
      <sz val="12"/>
      <name val="黑体"/>
      <family val="3"/>
    </font>
    <font>
      <sz val="12"/>
      <color indexed="20"/>
      <name val="宋体"/>
      <family val="0"/>
    </font>
    <font>
      <sz val="11"/>
      <color indexed="8"/>
      <name val="宋体"/>
      <family val="0"/>
    </font>
    <font>
      <sz val="11"/>
      <color indexed="20"/>
      <name val="宋体"/>
      <family val="0"/>
    </font>
    <font>
      <sz val="11"/>
      <color indexed="62"/>
      <name val="宋体"/>
      <family val="0"/>
    </font>
    <font>
      <sz val="11"/>
      <color indexed="17"/>
      <name val="宋体"/>
      <family val="0"/>
    </font>
    <font>
      <sz val="10"/>
      <color indexed="8"/>
      <name val="Arial"/>
      <family val="2"/>
    </font>
    <font>
      <sz val="11"/>
      <color indexed="9"/>
      <name val="宋体"/>
      <family val="0"/>
    </font>
    <font>
      <u val="single"/>
      <sz val="12"/>
      <color indexed="12"/>
      <name val="宋体"/>
      <family val="0"/>
    </font>
    <font>
      <sz val="12"/>
      <color indexed="9"/>
      <name val="宋体"/>
      <family val="0"/>
    </font>
    <font>
      <u val="single"/>
      <sz val="12"/>
      <color indexed="36"/>
      <name val="宋体"/>
      <family val="0"/>
    </font>
    <font>
      <b/>
      <sz val="11"/>
      <color indexed="56"/>
      <name val="宋体"/>
      <family val="0"/>
    </font>
    <font>
      <sz val="11"/>
      <color indexed="10"/>
      <name val="宋体"/>
      <family val="0"/>
    </font>
    <font>
      <b/>
      <sz val="21"/>
      <name val="楷体_GB2312"/>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0"/>
      <name val="Arial"/>
      <family val="2"/>
    </font>
    <font>
      <sz val="11"/>
      <color indexed="52"/>
      <name val="宋体"/>
      <family val="0"/>
    </font>
    <font>
      <b/>
      <sz val="11"/>
      <color indexed="8"/>
      <name val="宋体"/>
      <family val="0"/>
    </font>
    <font>
      <sz val="12"/>
      <name val="Times New Roman"/>
      <family val="1"/>
    </font>
    <font>
      <b/>
      <sz val="11"/>
      <color indexed="62"/>
      <name val="宋体"/>
      <family val="0"/>
    </font>
    <font>
      <sz val="11"/>
      <color indexed="60"/>
      <name val="宋体"/>
      <family val="0"/>
    </font>
    <font>
      <sz val="10.5"/>
      <color indexed="20"/>
      <name val="宋体"/>
      <family val="0"/>
    </font>
    <font>
      <sz val="10.5"/>
      <color indexed="17"/>
      <name val="宋体"/>
      <family val="0"/>
    </font>
    <font>
      <b/>
      <sz val="13"/>
      <color indexed="62"/>
      <name val="宋体"/>
      <family val="0"/>
    </font>
    <font>
      <sz val="11"/>
      <name val="ＭＳ Ｐゴシック"/>
      <family val="2"/>
    </font>
    <font>
      <sz val="12"/>
      <color indexed="20"/>
      <name val="楷体_GB2312"/>
      <family val="0"/>
    </font>
    <font>
      <b/>
      <i/>
      <sz val="16"/>
      <name val="Helv"/>
      <family val="2"/>
    </font>
    <font>
      <b/>
      <sz val="12"/>
      <color indexed="8"/>
      <name val="宋体"/>
      <family val="0"/>
    </font>
    <font>
      <sz val="11"/>
      <color indexed="42"/>
      <name val="宋体"/>
      <family val="0"/>
    </font>
    <font>
      <sz val="12"/>
      <color indexed="17"/>
      <name val="楷体_GB2312"/>
      <family val="0"/>
    </font>
    <font>
      <sz val="12"/>
      <color indexed="17"/>
      <name val="宋体"/>
      <family val="0"/>
    </font>
    <font>
      <sz val="10"/>
      <name val="Times New Roman"/>
      <family val="1"/>
    </font>
    <font>
      <sz val="12"/>
      <color indexed="16"/>
      <name val="宋体"/>
      <family val="0"/>
    </font>
    <font>
      <b/>
      <sz val="11"/>
      <color indexed="42"/>
      <name val="宋体"/>
      <family val="0"/>
    </font>
    <font>
      <b/>
      <sz val="10"/>
      <name val="MS Sans Serif"/>
      <family val="2"/>
    </font>
    <font>
      <b/>
      <sz val="18"/>
      <color indexed="62"/>
      <name val="宋体"/>
      <family val="0"/>
    </font>
    <font>
      <sz val="12"/>
      <name val="Arial"/>
      <family val="2"/>
    </font>
    <font>
      <sz val="8"/>
      <name val="Arial"/>
      <family val="2"/>
    </font>
    <font>
      <b/>
      <sz val="12"/>
      <name val="Arial"/>
      <family val="2"/>
    </font>
    <font>
      <b/>
      <sz val="15"/>
      <color indexed="62"/>
      <name val="宋体"/>
      <family val="0"/>
    </font>
    <font>
      <b/>
      <sz val="18"/>
      <name val="Arial"/>
      <family val="2"/>
    </font>
    <font>
      <sz val="12"/>
      <name val="官帕眉"/>
      <family val="0"/>
    </font>
    <font>
      <sz val="7"/>
      <name val="Small Fonts"/>
      <family val="2"/>
    </font>
    <font>
      <sz val="12"/>
      <name val="Helv"/>
      <family val="2"/>
    </font>
    <font>
      <sz val="8"/>
      <name val="Times New Roman"/>
      <family val="1"/>
    </font>
    <font>
      <i/>
      <sz val="10"/>
      <name val="MS Sans Serif"/>
      <family val="2"/>
    </font>
    <font>
      <b/>
      <sz val="10"/>
      <name val="Arial"/>
      <family val="2"/>
    </font>
    <font>
      <sz val="9"/>
      <color indexed="20"/>
      <name val="宋体"/>
      <family val="0"/>
    </font>
    <font>
      <sz val="9"/>
      <color indexed="17"/>
      <name val="宋体"/>
      <family val="0"/>
    </font>
    <font>
      <sz val="12"/>
      <name val="Courier"/>
      <family val="3"/>
    </font>
    <font>
      <sz val="12"/>
      <name val="바탕체"/>
      <family val="0"/>
    </font>
  </fonts>
  <fills count="45">
    <fill>
      <patternFill/>
    </fill>
    <fill>
      <patternFill patternType="gray125"/>
    </fill>
    <fill>
      <patternFill patternType="solid">
        <fgColor indexed="45"/>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46"/>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lightUp">
        <fgColor indexed="9"/>
        <bgColor indexed="53"/>
      </patternFill>
    </fill>
    <fill>
      <patternFill patternType="lightUp">
        <fgColor indexed="9"/>
        <bgColor indexed="22"/>
      </patternFill>
    </fill>
    <fill>
      <patternFill patternType="solid">
        <fgColor indexed="30"/>
        <bgColor indexed="64"/>
      </patternFill>
    </fill>
    <fill>
      <patternFill patternType="solid">
        <fgColor indexed="44"/>
        <bgColor indexed="64"/>
      </patternFill>
    </fill>
    <fill>
      <patternFill patternType="solid">
        <fgColor indexed="27"/>
        <bgColor indexed="64"/>
      </patternFill>
    </fill>
    <fill>
      <patternFill patternType="solid">
        <fgColor indexed="54"/>
        <bgColor indexed="64"/>
      </patternFill>
    </fill>
    <fill>
      <patternFill patternType="solid">
        <fgColor indexed="53"/>
        <bgColor indexed="64"/>
      </patternFill>
    </fill>
    <fill>
      <patternFill patternType="solid">
        <fgColor indexed="25"/>
        <bgColor indexed="64"/>
      </patternFill>
    </fill>
    <fill>
      <patternFill patternType="solid">
        <fgColor indexed="51"/>
        <bgColor indexed="64"/>
      </patternFill>
    </fill>
    <fill>
      <patternFill patternType="solid">
        <fgColor indexed="45"/>
        <bgColor indexed="64"/>
      </patternFill>
    </fill>
    <fill>
      <patternFill patternType="solid">
        <fgColor indexed="49"/>
        <bgColor indexed="64"/>
      </patternFill>
    </fill>
    <fill>
      <patternFill patternType="solid">
        <fgColor indexed="29"/>
        <bgColor indexed="64"/>
      </patternFill>
    </fill>
    <fill>
      <patternFill patternType="solid">
        <fgColor indexed="26"/>
        <bgColor indexed="64"/>
      </patternFill>
    </fill>
    <fill>
      <patternFill patternType="solid">
        <fgColor indexed="43"/>
        <bgColor indexed="64"/>
      </patternFill>
    </fill>
    <fill>
      <patternFill patternType="solid">
        <fgColor indexed="52"/>
        <bgColor indexed="64"/>
      </patternFill>
    </fill>
    <fill>
      <patternFill patternType="lightUp">
        <fgColor indexed="9"/>
        <bgColor indexed="55"/>
      </patternFill>
    </fill>
    <fill>
      <patternFill patternType="solid">
        <fgColor indexed="42"/>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color indexed="49"/>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49"/>
      </bottom>
    </border>
    <border>
      <left style="thin"/>
      <right style="thin"/>
      <top style="thin"/>
      <bottom style="thin"/>
    </border>
    <border>
      <left>
        <color indexed="63"/>
      </left>
      <right>
        <color indexed="63"/>
      </right>
      <top style="thin"/>
      <bottom style="double"/>
    </border>
    <border>
      <left style="thin"/>
      <right/>
      <top style="thin"/>
      <bottom style="thin"/>
    </border>
    <border>
      <left>
        <color indexed="63"/>
      </left>
      <right style="thin"/>
      <top style="thin"/>
      <bottom style="thin"/>
    </border>
    <border>
      <left>
        <color indexed="63"/>
      </left>
      <right>
        <color indexed="63"/>
      </right>
      <top style="double"/>
      <bottom>
        <color indexed="63"/>
      </bottom>
    </border>
    <border>
      <left style="thin"/>
      <right style="thin"/>
      <top style="thin"/>
      <bottom style="double"/>
    </border>
    <border>
      <left style="thin"/>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right/>
      <top/>
      <bottom style="thin"/>
    </border>
    <border>
      <left style="thin"/>
      <right/>
      <top/>
      <bottom style="thin"/>
    </border>
    <border>
      <left style="thin"/>
      <right style="thin"/>
      <top>
        <color indexed="63"/>
      </top>
      <bottom>
        <color indexed="63"/>
      </bottom>
    </border>
  </borders>
  <cellStyleXfs count="8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42" fontId="0" fillId="0" borderId="0" applyFont="0" applyFill="0" applyBorder="0" applyAlignment="0" applyProtection="0"/>
    <xf numFmtId="0" fontId="31" fillId="3"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1" fillId="4" borderId="0" applyNumberFormat="0" applyBorder="0" applyAlignment="0" applyProtection="0"/>
    <xf numFmtId="0" fontId="32" fillId="2" borderId="0" applyNumberFormat="0" applyBorder="0" applyAlignment="0" applyProtection="0"/>
    <xf numFmtId="0" fontId="33" fillId="5" borderId="1" applyNumberFormat="0" applyAlignment="0" applyProtection="0"/>
    <xf numFmtId="0" fontId="32" fillId="2" borderId="0" applyNumberFormat="0" applyBorder="0" applyAlignment="0" applyProtection="0"/>
    <xf numFmtId="44" fontId="0" fillId="0" borderId="0" applyFont="0" applyFill="0" applyBorder="0" applyAlignment="0" applyProtection="0"/>
    <xf numFmtId="0" fontId="34" fillId="6"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0" fontId="10" fillId="7" borderId="0" applyNumberFormat="0" applyBorder="0" applyAlignment="0" applyProtection="0"/>
    <xf numFmtId="41" fontId="0" fillId="0" borderId="0" applyFont="0" applyFill="0" applyBorder="0" applyAlignment="0" applyProtection="0"/>
    <xf numFmtId="0" fontId="32" fillId="2" borderId="0" applyNumberFormat="0" applyBorder="0" applyAlignment="0" applyProtection="0"/>
    <xf numFmtId="0" fontId="32" fillId="2" borderId="0" applyNumberFormat="0" applyBorder="0" applyAlignment="0" applyProtection="0"/>
    <xf numFmtId="0" fontId="31" fillId="8" borderId="0" applyNumberFormat="0" applyBorder="0" applyAlignment="0" applyProtection="0"/>
    <xf numFmtId="0" fontId="35" fillId="0" borderId="0" applyNumberFormat="0" applyFill="0" applyBorder="0" applyAlignment="0" applyProtection="0"/>
    <xf numFmtId="0" fontId="31" fillId="9" borderId="0" applyNumberFormat="0" applyBorder="0" applyAlignment="0" applyProtection="0"/>
    <xf numFmtId="0" fontId="34" fillId="4" borderId="0" applyNumberFormat="0" applyBorder="0" applyAlignment="0" applyProtection="0"/>
    <xf numFmtId="0" fontId="32" fillId="2" borderId="0" applyNumberFormat="0" applyBorder="0" applyAlignment="0" applyProtection="0"/>
    <xf numFmtId="43" fontId="0" fillId="0" borderId="0" applyFont="0" applyFill="0" applyBorder="0" applyAlignment="0" applyProtection="0"/>
    <xf numFmtId="0" fontId="32" fillId="2" borderId="0" applyNumberFormat="0" applyBorder="0" applyAlignment="0" applyProtection="0"/>
    <xf numFmtId="0" fontId="36" fillId="9" borderId="0" applyNumberFormat="0" applyBorder="0" applyAlignment="0" applyProtection="0"/>
    <xf numFmtId="0" fontId="37" fillId="0" borderId="0" applyNumberFormat="0" applyFill="0" applyBorder="0" applyAlignment="0" applyProtection="0"/>
    <xf numFmtId="0" fontId="32" fillId="2" borderId="0" applyNumberFormat="0" applyBorder="0" applyAlignment="0" applyProtection="0"/>
    <xf numFmtId="0" fontId="38" fillId="10" borderId="0" applyNumberFormat="0" applyBorder="0" applyAlignment="0" applyProtection="0"/>
    <xf numFmtId="9" fontId="0" fillId="0" borderId="0" applyFont="0" applyFill="0" applyBorder="0" applyAlignment="0" applyProtection="0"/>
    <xf numFmtId="0" fontId="34" fillId="4" borderId="0" applyNumberFormat="0" applyBorder="0" applyAlignment="0" applyProtection="0"/>
    <xf numFmtId="0" fontId="39" fillId="0" borderId="0" applyNumberFormat="0" applyFill="0" applyBorder="0" applyAlignment="0" applyProtection="0"/>
    <xf numFmtId="0" fontId="0" fillId="11" borderId="2" applyNumberFormat="0" applyFont="0" applyAlignment="0" applyProtection="0"/>
    <xf numFmtId="0" fontId="32" fillId="2" borderId="0" applyNumberFormat="0" applyBorder="0" applyAlignment="0" applyProtection="0"/>
    <xf numFmtId="0" fontId="31" fillId="0" borderId="0">
      <alignment vertical="center"/>
      <protection/>
    </xf>
    <xf numFmtId="0" fontId="34" fillId="4" borderId="0" applyNumberFormat="0" applyBorder="0" applyAlignment="0" applyProtection="0"/>
    <xf numFmtId="0" fontId="35" fillId="0" borderId="0" applyNumberFormat="0" applyFill="0" applyBorder="0" applyAlignment="0" applyProtection="0"/>
    <xf numFmtId="0" fontId="36" fillId="12" borderId="0" applyNumberFormat="0" applyBorder="0" applyAlignment="0" applyProtection="0"/>
    <xf numFmtId="0" fontId="34" fillId="4" borderId="0" applyNumberFormat="0" applyBorder="0" applyAlignment="0" applyProtection="0"/>
    <xf numFmtId="0" fontId="40" fillId="0" borderId="0" applyNumberFormat="0" applyFill="0" applyBorder="0" applyAlignment="0" applyProtection="0"/>
    <xf numFmtId="0" fontId="34" fillId="4" borderId="0" applyNumberFormat="0" applyBorder="0" applyAlignment="0" applyProtection="0"/>
    <xf numFmtId="0" fontId="41" fillId="0" borderId="0" applyNumberFormat="0" applyFill="0" applyBorder="0" applyAlignment="0" applyProtection="0"/>
    <xf numFmtId="0" fontId="42" fillId="0" borderId="0">
      <alignment horizontal="centerContinuous" vertical="center"/>
      <protection/>
    </xf>
    <xf numFmtId="0" fontId="32" fillId="13" borderId="0" applyNumberFormat="0" applyBorder="0" applyAlignment="0" applyProtection="0"/>
    <xf numFmtId="0" fontId="43" fillId="0" borderId="0" applyNumberFormat="0" applyFill="0" applyBorder="0" applyAlignment="0" applyProtection="0"/>
    <xf numFmtId="0" fontId="44" fillId="0" borderId="3" applyNumberFormat="0" applyFill="0" applyAlignment="0" applyProtection="0"/>
    <xf numFmtId="9" fontId="0" fillId="0" borderId="0" applyFont="0" applyFill="0" applyBorder="0" applyAlignment="0" applyProtection="0"/>
    <xf numFmtId="0" fontId="32" fillId="2" borderId="0" applyNumberFormat="0" applyBorder="0" applyAlignment="0" applyProtection="0"/>
    <xf numFmtId="0" fontId="45" fillId="0" borderId="4" applyNumberFormat="0" applyFill="0" applyAlignment="0" applyProtection="0"/>
    <xf numFmtId="9" fontId="0" fillId="0" borderId="0" applyFont="0" applyFill="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6" fillId="14" borderId="0" applyNumberFormat="0" applyBorder="0" applyAlignment="0" applyProtection="0"/>
    <xf numFmtId="0" fontId="40" fillId="0" borderId="5" applyNumberFormat="0" applyFill="0" applyAlignment="0" applyProtection="0"/>
    <xf numFmtId="0" fontId="34" fillId="4" borderId="0" applyNumberFormat="0" applyBorder="0" applyAlignment="0" applyProtection="0"/>
    <xf numFmtId="0" fontId="36" fillId="15" borderId="0" applyNumberFormat="0" applyBorder="0" applyAlignment="0" applyProtection="0"/>
    <xf numFmtId="0" fontId="46" fillId="16" borderId="6" applyNumberFormat="0" applyAlignment="0" applyProtection="0"/>
    <xf numFmtId="0" fontId="33" fillId="5" borderId="1" applyNumberFormat="0" applyAlignment="0" applyProtection="0"/>
    <xf numFmtId="0" fontId="0" fillId="0" borderId="0">
      <alignment vertical="center"/>
      <protection/>
    </xf>
    <xf numFmtId="0" fontId="47" fillId="16" borderId="1" applyNumberFormat="0" applyAlignment="0" applyProtection="0"/>
    <xf numFmtId="0" fontId="48" fillId="17" borderId="7" applyNumberFormat="0" applyAlignment="0" applyProtection="0"/>
    <xf numFmtId="0" fontId="32" fillId="2" borderId="0" applyNumberFormat="0" applyBorder="0" applyAlignment="0" applyProtection="0"/>
    <xf numFmtId="0" fontId="31" fillId="13" borderId="0" applyNumberFormat="0" applyBorder="0" applyAlignment="0" applyProtection="0"/>
    <xf numFmtId="0" fontId="31" fillId="5" borderId="0" applyNumberFormat="0" applyBorder="0" applyAlignment="0" applyProtection="0"/>
    <xf numFmtId="0" fontId="34" fillId="4" borderId="0" applyNumberFormat="0" applyBorder="0" applyAlignment="0" applyProtection="0"/>
    <xf numFmtId="178" fontId="49" fillId="0" borderId="0" applyFont="0" applyFill="0" applyBorder="0" applyAlignment="0" applyProtection="0"/>
    <xf numFmtId="0" fontId="36" fillId="18" borderId="0" applyNumberFormat="0" applyBorder="0" applyAlignment="0" applyProtection="0"/>
    <xf numFmtId="0" fontId="34" fillId="4"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34" fillId="4"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2" fillId="13" borderId="0" applyNumberFormat="0" applyBorder="0" applyAlignment="0" applyProtection="0"/>
    <xf numFmtId="0" fontId="52" fillId="0" borderId="0" applyFont="0" applyFill="0" applyBorder="0" applyAlignment="0" applyProtection="0"/>
    <xf numFmtId="0" fontId="53" fillId="0" borderId="10" applyNumberFormat="0" applyFill="0" applyAlignment="0" applyProtection="0"/>
    <xf numFmtId="0" fontId="32" fillId="2" borderId="0" applyNumberFormat="0" applyBorder="0" applyAlignment="0" applyProtection="0"/>
    <xf numFmtId="0" fontId="54" fillId="19" borderId="0" applyNumberFormat="0" applyBorder="0" applyAlignment="0" applyProtection="0"/>
    <xf numFmtId="0" fontId="31" fillId="6" borderId="0" applyNumberFormat="0" applyBorder="0" applyAlignment="0" applyProtection="0"/>
    <xf numFmtId="0" fontId="36" fillId="20" borderId="0" applyNumberFormat="0" applyBorder="0" applyAlignment="0" applyProtection="0"/>
    <xf numFmtId="0" fontId="32" fillId="2" borderId="0" applyNumberFormat="0" applyBorder="0" applyAlignment="0" applyProtection="0"/>
    <xf numFmtId="0" fontId="31" fillId="3" borderId="0" applyNumberFormat="0" applyBorder="0" applyAlignment="0" applyProtection="0"/>
    <xf numFmtId="0" fontId="31" fillId="21" borderId="0" applyNumberFormat="0" applyBorder="0" applyAlignment="0" applyProtection="0"/>
    <xf numFmtId="0" fontId="35" fillId="0" borderId="0" applyNumberFormat="0" applyFill="0" applyBorder="0" applyAlignment="0" applyProtection="0"/>
    <xf numFmtId="0" fontId="32" fillId="2" borderId="0" applyNumberFormat="0" applyBorder="0" applyAlignment="0" applyProtection="0"/>
    <xf numFmtId="0" fontId="31" fillId="2"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1" fillId="12" borderId="0" applyNumberFormat="0" applyBorder="0" applyAlignment="0" applyProtection="0"/>
    <xf numFmtId="0" fontId="35" fillId="0" borderId="0" applyNumberFormat="0" applyFill="0" applyBorder="0" applyAlignment="0" applyProtection="0"/>
    <xf numFmtId="41" fontId="0" fillId="0" borderId="0" applyFont="0" applyFill="0" applyBorder="0" applyAlignment="0" applyProtection="0"/>
    <xf numFmtId="0" fontId="32" fillId="2" borderId="0" applyNumberFormat="0" applyBorder="0" applyAlignment="0" applyProtection="0"/>
    <xf numFmtId="0" fontId="36" fillId="22" borderId="0" applyNumberFormat="0" applyBorder="0" applyAlignment="0" applyProtection="0"/>
    <xf numFmtId="0" fontId="36" fillId="15" borderId="0" applyNumberFormat="0" applyBorder="0" applyAlignment="0" applyProtection="0"/>
    <xf numFmtId="0" fontId="32" fillId="13" borderId="0" applyNumberFormat="0" applyBorder="0" applyAlignment="0" applyProtection="0"/>
    <xf numFmtId="0" fontId="32" fillId="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6" fillId="23" borderId="0" applyNumberFormat="0" applyBorder="0" applyAlignment="0" applyProtection="0"/>
    <xf numFmtId="0" fontId="32" fillId="2" borderId="0" applyNumberFormat="0" applyBorder="0" applyAlignment="0" applyProtection="0"/>
    <xf numFmtId="0" fontId="31" fillId="21"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6" fillId="23" borderId="0" applyNumberFormat="0" applyBorder="0" applyAlignment="0" applyProtection="0"/>
    <xf numFmtId="0" fontId="55" fillId="13" borderId="0" applyNumberFormat="0" applyBorder="0" applyAlignment="0" applyProtection="0"/>
    <xf numFmtId="0" fontId="36" fillId="24" borderId="0" applyNumberFormat="0" applyBorder="0" applyAlignment="0" applyProtection="0"/>
    <xf numFmtId="0" fontId="34" fillId="4" borderId="0" applyNumberFormat="0" applyBorder="0" applyAlignment="0" applyProtection="0"/>
    <xf numFmtId="0" fontId="32" fillId="2" borderId="0" applyNumberFormat="0" applyBorder="0" applyAlignment="0" applyProtection="0"/>
    <xf numFmtId="0" fontId="31" fillId="25" borderId="0" applyNumberFormat="0" applyBorder="0" applyAlignment="0" applyProtection="0"/>
    <xf numFmtId="0" fontId="36" fillId="26" borderId="0" applyNumberFormat="0" applyBorder="0" applyAlignment="0" applyProtection="0"/>
    <xf numFmtId="0" fontId="49" fillId="0" borderId="0">
      <alignment/>
      <protection/>
    </xf>
    <xf numFmtId="0" fontId="31" fillId="5"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0" fontId="31" fillId="11" borderId="0" applyNumberFormat="0" applyBorder="0" applyAlignment="0" applyProtection="0"/>
    <xf numFmtId="0" fontId="34" fillId="6" borderId="0" applyNumberFormat="0" applyBorder="0" applyAlignment="0" applyProtection="0"/>
    <xf numFmtId="0" fontId="31" fillId="6" borderId="0" applyNumberFormat="0" applyBorder="0" applyAlignment="0" applyProtection="0"/>
    <xf numFmtId="0" fontId="34" fillId="4" borderId="0" applyNumberFormat="0" applyBorder="0" applyAlignment="0" applyProtection="0"/>
    <xf numFmtId="0" fontId="32" fillId="2" borderId="0" applyNumberFormat="0" applyBorder="0" applyAlignment="0" applyProtection="0"/>
    <xf numFmtId="0" fontId="31" fillId="5" borderId="0" applyNumberFormat="0" applyBorder="0" applyAlignment="0" applyProtection="0"/>
    <xf numFmtId="0" fontId="30" fillId="13" borderId="0" applyNumberFormat="0" applyBorder="0" applyAlignment="0" applyProtection="0"/>
    <xf numFmtId="0" fontId="49" fillId="0" borderId="0">
      <alignment/>
      <protection/>
    </xf>
    <xf numFmtId="0" fontId="32" fillId="2" borderId="0" applyNumberFormat="0" applyBorder="0" applyAlignment="0" applyProtection="0"/>
    <xf numFmtId="0" fontId="31" fillId="8" borderId="0" applyNumberFormat="0" applyBorder="0" applyAlignment="0" applyProtection="0"/>
    <xf numFmtId="0" fontId="10" fillId="27" borderId="0" applyNumberFormat="0" applyBorder="0" applyAlignment="0" applyProtection="0"/>
    <xf numFmtId="0" fontId="31" fillId="2" borderId="0" applyNumberFormat="0" applyBorder="0" applyAlignment="0" applyProtection="0"/>
    <xf numFmtId="0" fontId="56" fillId="6" borderId="0" applyNumberFormat="0" applyBorder="0" applyAlignment="0" applyProtection="0"/>
    <xf numFmtId="0" fontId="32" fillId="2" borderId="0" applyNumberFormat="0" applyBorder="0" applyAlignment="0" applyProtection="0"/>
    <xf numFmtId="0" fontId="31" fillId="4" borderId="0" applyNumberFormat="0" applyBorder="0" applyAlignment="0" applyProtection="0"/>
    <xf numFmtId="0" fontId="57" fillId="0" borderId="4" applyNumberFormat="0" applyFill="0" applyAlignment="0" applyProtection="0"/>
    <xf numFmtId="0" fontId="34" fillId="4" borderId="0" applyNumberFormat="0" applyBorder="0" applyAlignment="0" applyProtection="0"/>
    <xf numFmtId="0" fontId="0" fillId="0" borderId="0">
      <alignment/>
      <protection/>
    </xf>
    <xf numFmtId="0" fontId="31" fillId="13" borderId="0" applyNumberFormat="0" applyBorder="0" applyAlignment="0" applyProtection="0"/>
    <xf numFmtId="0" fontId="35" fillId="0" borderId="0" applyNumberFormat="0" applyFill="0" applyBorder="0" applyAlignment="0" applyProtection="0"/>
    <xf numFmtId="40" fontId="58" fillId="0" borderId="0" applyFont="0" applyFill="0" applyBorder="0" applyAlignment="0" applyProtection="0"/>
    <xf numFmtId="0" fontId="31" fillId="6" borderId="0" applyNumberFormat="0" applyBorder="0" applyAlignment="0" applyProtection="0"/>
    <xf numFmtId="0" fontId="59" fillId="2" borderId="0" applyNumberFormat="0" applyBorder="0" applyAlignment="0" applyProtection="0"/>
    <xf numFmtId="0" fontId="31" fillId="5" borderId="0" applyNumberFormat="0" applyBorder="0" applyAlignment="0" applyProtection="0"/>
    <xf numFmtId="0" fontId="31" fillId="16" borderId="0" applyNumberFormat="0" applyBorder="0" applyAlignment="0" applyProtection="0"/>
    <xf numFmtId="43" fontId="0" fillId="0" borderId="0" applyFont="0" applyFill="0" applyBorder="0" applyAlignment="0" applyProtection="0"/>
    <xf numFmtId="0" fontId="34" fillId="4" borderId="0" applyNumberFormat="0" applyBorder="0" applyAlignment="0" applyProtection="0"/>
    <xf numFmtId="0" fontId="31" fillId="12" borderId="0" applyNumberFormat="0" applyBorder="0" applyAlignment="0" applyProtection="0"/>
    <xf numFmtId="0" fontId="32" fillId="2" borderId="0" applyNumberFormat="0" applyBorder="0" applyAlignment="0" applyProtection="0"/>
    <xf numFmtId="0" fontId="32" fillId="13"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0" fontId="31" fillId="19" borderId="0" applyNumberFormat="0" applyBorder="0" applyAlignment="0" applyProtection="0"/>
    <xf numFmtId="0" fontId="34" fillId="4" borderId="0" applyNumberFormat="0" applyBorder="0" applyAlignment="0" applyProtection="0"/>
    <xf numFmtId="0" fontId="31" fillId="16" borderId="0" applyNumberFormat="0" applyBorder="0" applyAlignment="0" applyProtection="0"/>
    <xf numFmtId="0" fontId="60" fillId="0" borderId="0">
      <alignment/>
      <protection/>
    </xf>
    <xf numFmtId="0" fontId="41" fillId="0" borderId="0" applyNumberFormat="0" applyFill="0" applyBorder="0" applyAlignment="0" applyProtection="0"/>
    <xf numFmtId="0" fontId="31" fillId="21" borderId="0" applyNumberFormat="0" applyBorder="0" applyAlignment="0" applyProtection="0"/>
    <xf numFmtId="0" fontId="31" fillId="5" borderId="0" applyNumberFormat="0" applyBorder="0" applyAlignment="0" applyProtection="0"/>
    <xf numFmtId="0" fontId="31" fillId="2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2" fillId="2" borderId="0" applyNumberFormat="0" applyBorder="0" applyAlignment="0" applyProtection="0"/>
    <xf numFmtId="0" fontId="0" fillId="0" borderId="0">
      <alignment/>
      <protection/>
    </xf>
    <xf numFmtId="0" fontId="55" fillId="13" borderId="0" applyNumberFormat="0" applyBorder="0" applyAlignment="0" applyProtection="0"/>
    <xf numFmtId="0" fontId="32" fillId="2" borderId="0" applyNumberFormat="0" applyBorder="0" applyAlignment="0" applyProtection="0"/>
    <xf numFmtId="0" fontId="61" fillId="28" borderId="0" applyNumberFormat="0" applyBorder="0" applyAlignment="0" applyProtection="0"/>
    <xf numFmtId="0" fontId="62" fillId="23" borderId="0" applyNumberFormat="0" applyBorder="0" applyAlignment="0" applyProtection="0"/>
    <xf numFmtId="43" fontId="49" fillId="0" borderId="0" applyFont="0" applyFill="0" applyBorder="0" applyAlignment="0" applyProtection="0"/>
    <xf numFmtId="0" fontId="32" fillId="2" borderId="0" applyNumberFormat="0" applyBorder="0" applyAlignment="0" applyProtection="0"/>
    <xf numFmtId="0" fontId="1" fillId="0" borderId="0">
      <alignment/>
      <protection/>
    </xf>
    <xf numFmtId="0" fontId="61" fillId="29" borderId="0" applyNumberFormat="0" applyBorder="0" applyAlignment="0" applyProtection="0"/>
    <xf numFmtId="0" fontId="62" fillId="12" borderId="0" applyNumberFormat="0" applyBorder="0" applyAlignment="0" applyProtection="0"/>
    <xf numFmtId="0" fontId="32" fillId="2" borderId="0" applyNumberFormat="0" applyBorder="0" applyAlignment="0" applyProtection="0"/>
    <xf numFmtId="0" fontId="27" fillId="0" borderId="0">
      <alignment/>
      <protection/>
    </xf>
    <xf numFmtId="0" fontId="62" fillId="19" borderId="0" applyNumberFormat="0" applyBorder="0" applyAlignment="0" applyProtection="0"/>
    <xf numFmtId="0" fontId="62" fillId="16" borderId="0" applyNumberFormat="0" applyBorder="0" applyAlignment="0" applyProtection="0"/>
    <xf numFmtId="0" fontId="32" fillId="2" borderId="0" applyNumberFormat="0" applyBorder="0" applyAlignment="0" applyProtection="0"/>
    <xf numFmtId="0" fontId="36" fillId="15" borderId="0" applyNumberFormat="0" applyBorder="0" applyAlignment="0" applyProtection="0"/>
    <xf numFmtId="0" fontId="62" fillId="23" borderId="0" applyNumberFormat="0" applyBorder="0" applyAlignment="0" applyProtection="0"/>
    <xf numFmtId="0" fontId="63" fillId="4" borderId="0" applyNumberFormat="0" applyBorder="0" applyAlignment="0" applyProtection="0"/>
    <xf numFmtId="0" fontId="62" fillId="5" borderId="0" applyNumberFormat="0" applyBorder="0" applyAlignment="0" applyProtection="0"/>
    <xf numFmtId="0" fontId="53" fillId="0" borderId="0" applyNumberFormat="0" applyFill="0" applyBorder="0" applyAlignment="0" applyProtection="0"/>
    <xf numFmtId="38" fontId="58" fillId="0" borderId="0" applyFont="0" applyFill="0" applyBorder="0" applyAlignment="0" applyProtection="0"/>
    <xf numFmtId="0" fontId="34" fillId="4" borderId="0" applyNumberFormat="0" applyBorder="0" applyAlignment="0" applyProtection="0"/>
    <xf numFmtId="0" fontId="34" fillId="4" borderId="0" applyNumberFormat="0" applyBorder="0" applyAlignment="0" applyProtection="0"/>
    <xf numFmtId="0" fontId="64" fillId="4" borderId="0" applyNumberFormat="0" applyBorder="0" applyAlignment="0" applyProtection="0"/>
    <xf numFmtId="0" fontId="36" fillId="14" borderId="0" applyNumberFormat="0" applyBorder="0" applyAlignment="0" applyProtection="0"/>
    <xf numFmtId="0" fontId="34" fillId="4" borderId="0" applyNumberFormat="0" applyBorder="0" applyAlignment="0" applyProtection="0"/>
    <xf numFmtId="0" fontId="64" fillId="4" borderId="0" applyNumberFormat="0" applyBorder="0" applyAlignment="0" applyProtection="0"/>
    <xf numFmtId="0" fontId="36" fillId="12" borderId="0" applyNumberFormat="0" applyBorder="0" applyAlignment="0" applyProtection="0"/>
    <xf numFmtId="0" fontId="32" fillId="13" borderId="0" applyNumberFormat="0" applyBorder="0" applyAlignment="0" applyProtection="0"/>
    <xf numFmtId="0" fontId="0" fillId="0" borderId="0">
      <alignment vertical="center"/>
      <protection/>
    </xf>
    <xf numFmtId="0" fontId="35" fillId="0" borderId="0" applyNumberFormat="0" applyFill="0" applyBorder="0" applyAlignment="0" applyProtection="0"/>
    <xf numFmtId="0" fontId="32" fillId="2" borderId="0" applyNumberFormat="0" applyBorder="0" applyAlignment="0" applyProtection="0"/>
    <xf numFmtId="0" fontId="36" fillId="9" borderId="0" applyNumberFormat="0" applyBorder="0" applyAlignment="0" applyProtection="0"/>
    <xf numFmtId="0" fontId="36" fillId="15" borderId="0" applyNumberFormat="0" applyBorder="0" applyAlignment="0" applyProtection="0"/>
    <xf numFmtId="0" fontId="54" fillId="19" borderId="0" applyNumberFormat="0" applyBorder="0" applyAlignment="0" applyProtection="0"/>
    <xf numFmtId="0" fontId="32" fillId="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8" fillId="30" borderId="0" applyNumberFormat="0" applyBorder="0" applyAlignment="0" applyProtection="0"/>
    <xf numFmtId="0" fontId="10" fillId="31" borderId="0" applyNumberFormat="0" applyBorder="0" applyAlignment="0" applyProtection="0"/>
    <xf numFmtId="0" fontId="38" fillId="3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0" fontId="38" fillId="33" borderId="0" applyNumberFormat="0" applyBorder="0" applyAlignment="0" applyProtection="0"/>
    <xf numFmtId="0" fontId="38" fillId="34" borderId="0" applyNumberFormat="0" applyBorder="0" applyAlignment="0" applyProtection="0"/>
    <xf numFmtId="0" fontId="10" fillId="27" borderId="0" applyNumberFormat="0" applyBorder="0" applyAlignment="0" applyProtection="0"/>
    <xf numFmtId="0" fontId="38" fillId="35" borderId="0" applyNumberFormat="0" applyBorder="0" applyAlignment="0" applyProtection="0"/>
    <xf numFmtId="0" fontId="38" fillId="36" borderId="0" applyNumberFormat="0" applyBorder="0" applyAlignment="0" applyProtection="0"/>
    <xf numFmtId="0" fontId="10" fillId="27" borderId="0" applyNumberFormat="0" applyBorder="0" applyAlignment="0" applyProtection="0"/>
    <xf numFmtId="0" fontId="64" fillId="6" borderId="0" applyNumberFormat="0" applyBorder="0" applyAlignment="0" applyProtection="0"/>
    <xf numFmtId="0" fontId="32" fillId="2" borderId="0" applyNumberFormat="0" applyBorder="0" applyAlignment="0" applyProtection="0"/>
    <xf numFmtId="0" fontId="10" fillId="27" borderId="0" applyNumberFormat="0" applyBorder="0" applyAlignment="0" applyProtection="0"/>
    <xf numFmtId="0" fontId="34" fillId="4" borderId="0" applyNumberFormat="0" applyBorder="0" applyAlignment="0" applyProtection="0"/>
    <xf numFmtId="0" fontId="38" fillId="7" borderId="0" applyNumberFormat="0" applyBorder="0" applyAlignment="0" applyProtection="0"/>
    <xf numFmtId="0" fontId="32" fillId="2" borderId="0" applyNumberFormat="0" applyBorder="0" applyAlignment="0" applyProtection="0"/>
    <xf numFmtId="0" fontId="38" fillId="10" borderId="0" applyNumberFormat="0" applyBorder="0" applyAlignment="0" applyProtection="0"/>
    <xf numFmtId="0" fontId="32" fillId="2" borderId="0" applyNumberFormat="0" applyBorder="0" applyAlignment="0" applyProtection="0"/>
    <xf numFmtId="0" fontId="38" fillId="33" borderId="0" applyNumberFormat="0" applyBorder="0" applyAlignment="0" applyProtection="0"/>
    <xf numFmtId="0" fontId="32" fillId="13" borderId="0" applyNumberFormat="0" applyBorder="0" applyAlignment="0" applyProtection="0"/>
    <xf numFmtId="0" fontId="34" fillId="4" borderId="0" applyNumberFormat="0" applyBorder="0" applyAlignment="0" applyProtection="0"/>
    <xf numFmtId="0" fontId="10" fillId="27" borderId="0" applyNumberFormat="0" applyBorder="0" applyAlignment="0" applyProtection="0"/>
    <xf numFmtId="0" fontId="34" fillId="4" borderId="0" applyNumberFormat="0" applyBorder="0" applyAlignment="0" applyProtection="0"/>
    <xf numFmtId="0" fontId="10" fillId="7" borderId="0" applyNumberFormat="0" applyBorder="0" applyAlignment="0" applyProtection="0"/>
    <xf numFmtId="0" fontId="0" fillId="0" borderId="0">
      <alignment vertical="center"/>
      <protection/>
    </xf>
    <xf numFmtId="0" fontId="32" fillId="2" borderId="0" applyNumberFormat="0" applyBorder="0" applyAlignment="0" applyProtection="0"/>
    <xf numFmtId="0" fontId="34" fillId="4" borderId="0" applyNumberFormat="0" applyBorder="0" applyAlignment="0" applyProtection="0"/>
    <xf numFmtId="0" fontId="38" fillId="37" borderId="0" applyNumberFormat="0" applyBorder="0" applyAlignment="0" applyProtection="0"/>
    <xf numFmtId="0" fontId="0" fillId="0" borderId="0">
      <alignment vertical="center"/>
      <protection/>
    </xf>
    <xf numFmtId="0" fontId="38" fillId="38" borderId="0" applyNumberFormat="0" applyBorder="0" applyAlignment="0" applyProtection="0"/>
    <xf numFmtId="0" fontId="32" fillId="2" borderId="0" applyNumberFormat="0" applyBorder="0" applyAlignment="0" applyProtection="0"/>
    <xf numFmtId="0" fontId="10" fillId="27" borderId="0" applyNumberFormat="0" applyBorder="0" applyAlignment="0" applyProtection="0"/>
    <xf numFmtId="41" fontId="65" fillId="0" borderId="0" applyFont="0" applyFill="0" applyBorder="0" applyAlignment="0" applyProtection="0"/>
    <xf numFmtId="0" fontId="34" fillId="4" borderId="0" applyNumberFormat="0" applyBorder="0" applyAlignment="0" applyProtection="0"/>
    <xf numFmtId="0" fontId="34" fillId="4" borderId="0" applyNumberFormat="0" applyBorder="0" applyAlignment="0" applyProtection="0"/>
    <xf numFmtId="0" fontId="10" fillId="32" borderId="0" applyNumberFormat="0" applyBorder="0" applyAlignment="0" applyProtection="0"/>
    <xf numFmtId="0" fontId="34" fillId="4" borderId="0" applyNumberFormat="0" applyBorder="0" applyAlignment="0" applyProtection="0"/>
    <xf numFmtId="0" fontId="38" fillId="32" borderId="0" applyNumberFormat="0" applyBorder="0" applyAlignment="0" applyProtection="0"/>
    <xf numFmtId="0" fontId="32" fillId="13" borderId="0" applyNumberFormat="0" applyBorder="0" applyAlignment="0" applyProtection="0"/>
    <xf numFmtId="0" fontId="0" fillId="0" borderId="0">
      <alignment vertical="center"/>
      <protection/>
    </xf>
    <xf numFmtId="0" fontId="38" fillId="39" borderId="0" applyNumberFormat="0" applyBorder="0" applyAlignment="0" applyProtection="0"/>
    <xf numFmtId="0" fontId="10" fillId="27" borderId="0" applyNumberFormat="0" applyBorder="0" applyAlignment="0" applyProtection="0"/>
    <xf numFmtId="0" fontId="34" fillId="4" borderId="0" applyNumberFormat="0" applyBorder="0" applyAlignment="0" applyProtection="0"/>
    <xf numFmtId="0" fontId="30" fillId="13" borderId="0" applyNumberFormat="0" applyBorder="0" applyAlignment="0" applyProtection="0"/>
    <xf numFmtId="0" fontId="34" fillId="4" borderId="0" applyNumberFormat="0" applyBorder="0" applyAlignment="0" applyProtection="0"/>
    <xf numFmtId="0" fontId="10" fillId="40" borderId="0" applyNumberFormat="0" applyBorder="0" applyAlignment="0" applyProtection="0"/>
    <xf numFmtId="0" fontId="38" fillId="41" borderId="0" applyNumberFormat="0" applyBorder="0" applyAlignment="0" applyProtection="0"/>
    <xf numFmtId="0" fontId="32" fillId="2" borderId="0" applyNumberFormat="0" applyBorder="0" applyAlignment="0" applyProtection="0"/>
    <xf numFmtId="0" fontId="38" fillId="42"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176" fontId="35" fillId="0" borderId="0" applyFill="0" applyBorder="0" applyAlignment="0">
      <protection/>
    </xf>
    <xf numFmtId="0" fontId="66" fillId="37" borderId="0" applyNumberFormat="0" applyBorder="0" applyAlignment="0" applyProtection="0"/>
    <xf numFmtId="0" fontId="47" fillId="8" borderId="1" applyNumberFormat="0" applyAlignment="0" applyProtection="0"/>
    <xf numFmtId="0" fontId="67" fillId="17" borderId="7" applyNumberFormat="0" applyAlignment="0" applyProtection="0"/>
    <xf numFmtId="0" fontId="0" fillId="0" borderId="0">
      <alignment vertical="center"/>
      <protection/>
    </xf>
    <xf numFmtId="0" fontId="0" fillId="0" borderId="0">
      <alignment vertical="center"/>
      <protection/>
    </xf>
    <xf numFmtId="0" fontId="34" fillId="4" borderId="0" applyNumberFormat="0" applyBorder="0" applyAlignment="0" applyProtection="0"/>
    <xf numFmtId="0" fontId="68" fillId="0" borderId="0" applyProtection="0">
      <alignment vertical="center"/>
    </xf>
    <xf numFmtId="0" fontId="0" fillId="0" borderId="0">
      <alignment vertical="center"/>
      <protection/>
    </xf>
    <xf numFmtId="0" fontId="68" fillId="0" borderId="0" applyNumberFormat="0" applyFill="0" applyBorder="0" applyAlignment="0" applyProtection="0"/>
    <xf numFmtId="0" fontId="69" fillId="0" borderId="0" applyNumberFormat="0" applyFill="0" applyBorder="0" applyAlignment="0" applyProtection="0"/>
    <xf numFmtId="0" fontId="34" fillId="4" borderId="0" applyNumberFormat="0" applyBorder="0" applyAlignment="0" applyProtection="0"/>
    <xf numFmtId="0" fontId="0" fillId="0" borderId="0">
      <alignment/>
      <protection/>
    </xf>
    <xf numFmtId="0" fontId="35" fillId="0" borderId="0" applyNumberFormat="0" applyFill="0" applyBorder="0" applyAlignment="0" applyProtection="0"/>
    <xf numFmtId="0" fontId="32" fillId="2" borderId="0" applyNumberFormat="0" applyBorder="0" applyAlignment="0" applyProtection="0"/>
    <xf numFmtId="0" fontId="0" fillId="0" borderId="0">
      <alignment/>
      <protection/>
    </xf>
    <xf numFmtId="0" fontId="35" fillId="0" borderId="0" applyNumberFormat="0" applyFill="0" applyBorder="0" applyAlignment="0" applyProtection="0"/>
    <xf numFmtId="0" fontId="0" fillId="0" borderId="0">
      <alignment/>
      <protection/>
    </xf>
    <xf numFmtId="0" fontId="35" fillId="0" borderId="0" applyNumberFormat="0" applyFill="0" applyBorder="0" applyAlignment="0" applyProtection="0"/>
    <xf numFmtId="0" fontId="34" fillId="4" borderId="0" applyNumberFormat="0" applyBorder="0" applyAlignment="0" applyProtection="0"/>
    <xf numFmtId="41" fontId="49" fillId="0" borderId="0" applyFont="0" applyFill="0" applyBorder="0" applyAlignment="0" applyProtection="0"/>
    <xf numFmtId="0" fontId="58" fillId="0" borderId="0" applyFont="0" applyFill="0" applyBorder="0" applyAlignment="0" applyProtection="0"/>
    <xf numFmtId="181" fontId="65" fillId="0" borderId="0">
      <alignment/>
      <protection/>
    </xf>
    <xf numFmtId="182" fontId="49" fillId="0" borderId="0" applyFont="0" applyFill="0" applyBorder="0" applyAlignment="0" applyProtection="0"/>
    <xf numFmtId="0" fontId="32" fillId="2" borderId="0" applyNumberFormat="0" applyBorder="0" applyAlignment="0" applyProtection="0"/>
    <xf numFmtId="0" fontId="0" fillId="0" borderId="0">
      <alignment/>
      <protection/>
    </xf>
    <xf numFmtId="183" fontId="65" fillId="0" borderId="0">
      <alignment/>
      <protection/>
    </xf>
    <xf numFmtId="0" fontId="32" fillId="2" borderId="0" applyNumberFormat="0" applyBorder="0" applyAlignment="0" applyProtection="0"/>
    <xf numFmtId="0" fontId="70" fillId="0" borderId="0" applyProtection="0">
      <alignment/>
    </xf>
    <xf numFmtId="177" fontId="65" fillId="0" borderId="0">
      <alignment/>
      <protection/>
    </xf>
    <xf numFmtId="0" fontId="68" fillId="0" borderId="0" applyNumberFormat="0" applyFill="0" applyBorder="0" applyAlignment="0" applyProtection="0"/>
    <xf numFmtId="0" fontId="32" fillId="13" borderId="0" applyNumberFormat="0" applyBorder="0" applyAlignment="0" applyProtection="0"/>
    <xf numFmtId="0" fontId="36" fillId="20" borderId="0" applyNumberFormat="0" applyBorder="0" applyAlignment="0" applyProtection="0"/>
    <xf numFmtId="0" fontId="43" fillId="0" borderId="0" applyNumberFormat="0" applyFill="0" applyBorder="0" applyAlignment="0" applyProtection="0"/>
    <xf numFmtId="0" fontId="32" fillId="2" borderId="0" applyNumberFormat="0" applyBorder="0" applyAlignment="0" applyProtection="0"/>
    <xf numFmtId="2" fontId="70" fillId="0" borderId="0" applyProtection="0">
      <alignment/>
    </xf>
    <xf numFmtId="0" fontId="34" fillId="4" borderId="0" applyNumberFormat="0" applyBorder="0" applyAlignment="0" applyProtection="0"/>
    <xf numFmtId="0" fontId="34" fillId="4" borderId="0" applyNumberFormat="0" applyBorder="0" applyAlignment="0" applyProtection="0"/>
    <xf numFmtId="0" fontId="0" fillId="0" borderId="0">
      <alignment/>
      <protection/>
    </xf>
    <xf numFmtId="0" fontId="45" fillId="0" borderId="4" applyNumberFormat="0" applyFill="0" applyAlignment="0" applyProtection="0"/>
    <xf numFmtId="0" fontId="32" fillId="2" borderId="0" applyNumberFormat="0" applyBorder="0" applyAlignment="0" applyProtection="0"/>
    <xf numFmtId="38" fontId="71" fillId="16" borderId="0" applyBorder="0" applyAlignment="0" applyProtection="0"/>
    <xf numFmtId="0" fontId="72" fillId="0" borderId="11" applyNumberFormat="0" applyAlignment="0" applyProtection="0"/>
    <xf numFmtId="0" fontId="72" fillId="0" borderId="12">
      <alignment horizontal="left" vertical="center"/>
      <protection/>
    </xf>
    <xf numFmtId="0" fontId="73" fillId="0" borderId="13" applyNumberFormat="0" applyFill="0" applyAlignment="0" applyProtection="0"/>
    <xf numFmtId="0" fontId="74" fillId="0" borderId="0" applyProtection="0">
      <alignment/>
    </xf>
    <xf numFmtId="0" fontId="72" fillId="0" borderId="0" applyProtection="0">
      <alignment/>
    </xf>
    <xf numFmtId="10" fontId="71" fillId="8" borderId="14" applyBorder="0" applyAlignment="0" applyProtection="0"/>
    <xf numFmtId="0" fontId="34" fillId="4" borderId="0" applyNumberFormat="0" applyBorder="0" applyAlignment="0" applyProtection="0"/>
    <xf numFmtId="0" fontId="33" fillId="5" borderId="1" applyNumberFormat="0" applyAlignment="0" applyProtection="0"/>
    <xf numFmtId="0" fontId="32" fillId="2" borderId="0" applyNumberFormat="0" applyBorder="0" applyAlignment="0" applyProtection="0"/>
    <xf numFmtId="0" fontId="48" fillId="17" borderId="7" applyNumberFormat="0" applyAlignment="0" applyProtection="0"/>
    <xf numFmtId="9" fontId="75" fillId="0" borderId="0" applyFont="0" applyFill="0" applyBorder="0" applyAlignment="0" applyProtection="0"/>
    <xf numFmtId="0" fontId="50" fillId="0" borderId="8" applyNumberFormat="0" applyFill="0" applyAlignment="0" applyProtection="0"/>
    <xf numFmtId="0" fontId="34" fillId="4" borderId="0" applyNumberFormat="0" applyBorder="0" applyAlignment="0" applyProtection="0"/>
    <xf numFmtId="0" fontId="32" fillId="13" borderId="0" applyNumberFormat="0" applyBorder="0" applyAlignment="0" applyProtection="0"/>
    <xf numFmtId="37" fontId="76" fillId="0" borderId="0">
      <alignment/>
      <protection/>
    </xf>
    <xf numFmtId="0" fontId="77" fillId="0" borderId="0">
      <alignment/>
      <protection/>
    </xf>
    <xf numFmtId="0" fontId="34" fillId="4" borderId="0" applyNumberFormat="0" applyBorder="0" applyAlignment="0" applyProtection="0"/>
    <xf numFmtId="0" fontId="78" fillId="0" borderId="0">
      <alignment/>
      <protection/>
    </xf>
    <xf numFmtId="0" fontId="32" fillId="2" borderId="0" applyNumberFormat="0" applyBorder="0" applyAlignment="0" applyProtection="0"/>
    <xf numFmtId="0" fontId="31" fillId="11" borderId="2" applyNumberFormat="0" applyFont="0" applyAlignment="0" applyProtection="0"/>
    <xf numFmtId="0" fontId="34" fillId="4" borderId="0" applyNumberFormat="0" applyBorder="0" applyAlignment="0" applyProtection="0"/>
    <xf numFmtId="0" fontId="46" fillId="8" borderId="6" applyNumberFormat="0" applyAlignment="0" applyProtection="0"/>
    <xf numFmtId="10" fontId="49" fillId="0" borderId="0" applyFont="0" applyFill="0" applyBorder="0" applyAlignment="0" applyProtection="0"/>
    <xf numFmtId="0" fontId="32" fillId="2" borderId="0" applyNumberFormat="0" applyBorder="0" applyAlignment="0" applyProtection="0"/>
    <xf numFmtId="0" fontId="34" fillId="4" borderId="0" applyNumberFormat="0" applyBorder="0" applyAlignment="0" applyProtection="0"/>
    <xf numFmtId="1" fontId="49" fillId="0" borderId="0">
      <alignment/>
      <protection/>
    </xf>
    <xf numFmtId="0" fontId="64" fillId="4" borderId="0" applyNumberFormat="0" applyBorder="0" applyAlignment="0" applyProtection="0"/>
    <xf numFmtId="0" fontId="0" fillId="0" borderId="0" applyNumberFormat="0" applyFill="0" applyBorder="0" applyAlignment="0" applyProtection="0"/>
    <xf numFmtId="0" fontId="79" fillId="0" borderId="0" applyNumberForma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4" fillId="4" borderId="0" applyNumberFormat="0" applyBorder="0" applyAlignment="0" applyProtection="0"/>
    <xf numFmtId="0" fontId="34" fillId="4" borderId="0" applyNumberFormat="0" applyBorder="0" applyAlignment="0" applyProtection="0"/>
    <xf numFmtId="0" fontId="70" fillId="0" borderId="15" applyProtection="0">
      <alignment/>
    </xf>
    <xf numFmtId="0" fontId="41" fillId="0" borderId="0" applyNumberFormat="0" applyFill="0" applyBorder="0" applyAlignment="0" applyProtection="0"/>
    <xf numFmtId="9" fontId="80" fillId="0" borderId="0" applyFont="0" applyFill="0" applyBorder="0" applyAlignment="0" applyProtection="0"/>
    <xf numFmtId="0" fontId="32" fillId="13" borderId="0" applyNumberFormat="0" applyBorder="0" applyAlignment="0" applyProtection="0"/>
    <xf numFmtId="9" fontId="0" fillId="0" borderId="0" applyFont="0" applyFill="0" applyBorder="0" applyAlignment="0" applyProtection="0"/>
    <xf numFmtId="0" fontId="32" fillId="2"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0" fontId="44" fillId="0" borderId="3" applyNumberFormat="0" applyFill="0" applyAlignment="0" applyProtection="0"/>
    <xf numFmtId="0" fontId="30" fillId="13" borderId="0" applyNumberFormat="0" applyBorder="0" applyAlignment="0" applyProtection="0"/>
    <xf numFmtId="0" fontId="32" fillId="2" borderId="0" applyNumberFormat="0" applyBorder="0" applyAlignment="0" applyProtection="0"/>
    <xf numFmtId="0" fontId="40" fillId="0" borderId="5" applyNumberFormat="0" applyFill="0" applyAlignment="0" applyProtection="0"/>
    <xf numFmtId="0" fontId="32" fillId="2" borderId="0" applyNumberFormat="0" applyBorder="0" applyAlignment="0" applyProtection="0"/>
    <xf numFmtId="43" fontId="0" fillId="0" borderId="0" applyFont="0" applyFill="0" applyBorder="0" applyAlignment="0" applyProtection="0"/>
    <xf numFmtId="0" fontId="40" fillId="0" borderId="0" applyNumberFormat="0" applyFill="0" applyBorder="0" applyAlignment="0" applyProtection="0"/>
    <xf numFmtId="0" fontId="63" fillId="4" borderId="0" applyNumberFormat="0" applyBorder="0" applyAlignment="0" applyProtection="0"/>
    <xf numFmtId="0" fontId="42" fillId="0" borderId="0">
      <alignment horizontal="centerContinuous" vertical="center"/>
      <protection/>
    </xf>
    <xf numFmtId="0" fontId="32" fillId="2" borderId="0" applyNumberFormat="0" applyBorder="0" applyAlignment="0" applyProtection="0"/>
    <xf numFmtId="0" fontId="59" fillId="2" borderId="0" applyNumberFormat="0" applyBorder="0" applyAlignment="0" applyProtection="0"/>
    <xf numFmtId="0" fontId="1" fillId="0" borderId="14">
      <alignment horizontal="distributed" vertical="center" wrapText="1"/>
      <protection/>
    </xf>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13" borderId="0" applyNumberFormat="0" applyBorder="0" applyAlignment="0" applyProtection="0"/>
    <xf numFmtId="0" fontId="30" fillId="13" borderId="0" applyNumberFormat="0" applyBorder="0" applyAlignment="0" applyProtection="0"/>
    <xf numFmtId="0" fontId="32" fillId="2" borderId="0" applyNumberFormat="0" applyBorder="0" applyAlignment="0" applyProtection="0"/>
    <xf numFmtId="0" fontId="30" fillId="13" borderId="0" applyNumberFormat="0" applyBorder="0" applyAlignment="0" applyProtection="0"/>
    <xf numFmtId="0" fontId="34" fillId="4" borderId="0" applyNumberFormat="0" applyBorder="0" applyAlignment="0" applyProtection="0"/>
    <xf numFmtId="0" fontId="66" fillId="40" borderId="0" applyNumberFormat="0" applyBorder="0" applyAlignment="0" applyProtection="0"/>
    <xf numFmtId="0" fontId="34" fillId="4" borderId="0" applyNumberFormat="0" applyBorder="0" applyAlignment="0" applyProtection="0"/>
    <xf numFmtId="0" fontId="32" fillId="13"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0" fontId="32" fillId="13"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2" fillId="13" borderId="0" applyNumberFormat="0" applyBorder="0" applyAlignment="0" applyProtection="0"/>
    <xf numFmtId="0" fontId="34" fillId="6"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0" fontId="64" fillId="6"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13" borderId="0" applyNumberFormat="0" applyBorder="0" applyAlignment="0" applyProtection="0"/>
    <xf numFmtId="0" fontId="34" fillId="4" borderId="0" applyNumberFormat="0" applyBorder="0" applyAlignment="0" applyProtection="0"/>
    <xf numFmtId="0" fontId="32" fillId="13" borderId="0" applyNumberFormat="0" applyBorder="0" applyAlignment="0" applyProtection="0"/>
    <xf numFmtId="0" fontId="32" fillId="2" borderId="0" applyNumberFormat="0" applyBorder="0" applyAlignment="0" applyProtection="0"/>
    <xf numFmtId="0" fontId="66" fillId="37" borderId="0" applyNumberFormat="0" applyBorder="0" applyAlignment="0" applyProtection="0"/>
    <xf numFmtId="0" fontId="32" fillId="13"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0" fontId="32" fillId="2" borderId="0" applyNumberFormat="0" applyBorder="0" applyAlignment="0" applyProtection="0"/>
    <xf numFmtId="0" fontId="61" fillId="43"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66" fillId="37"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0" fillId="2" borderId="0" applyNumberFormat="0" applyBorder="0" applyAlignment="0" applyProtection="0"/>
    <xf numFmtId="0" fontId="50" fillId="0" borderId="8" applyNumberFormat="0" applyFill="0" applyAlignment="0" applyProtection="0"/>
    <xf numFmtId="0" fontId="30" fillId="2" borderId="0" applyNumberFormat="0" applyBorder="0" applyAlignment="0" applyProtection="0"/>
    <xf numFmtId="0" fontId="30"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0" fontId="32" fillId="2" borderId="0" applyProtection="0">
      <alignment vertical="center"/>
    </xf>
    <xf numFmtId="0" fontId="32" fillId="13" borderId="0" applyNumberFormat="0" applyBorder="0" applyAlignment="0" applyProtection="0"/>
    <xf numFmtId="0" fontId="34" fillId="4" borderId="0" applyNumberFormat="0" applyBorder="0" applyAlignment="0" applyProtection="0"/>
    <xf numFmtId="0" fontId="81"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0" fontId="32" fillId="2" borderId="0" applyNumberFormat="0" applyBorder="0" applyAlignment="0" applyProtection="0"/>
    <xf numFmtId="0" fontId="64" fillId="44"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4" fillId="4" borderId="0" applyNumberFormat="0" applyBorder="0" applyAlignment="0" applyProtection="0"/>
    <xf numFmtId="0" fontId="32" fillId="13" borderId="0" applyNumberFormat="0" applyBorder="0" applyAlignment="0" applyProtection="0"/>
    <xf numFmtId="0" fontId="59" fillId="2" borderId="0" applyNumberFormat="0" applyBorder="0" applyAlignment="0" applyProtection="0"/>
    <xf numFmtId="43" fontId="0" fillId="0" borderId="0" applyFont="0" applyFill="0" applyBorder="0" applyAlignment="0" applyProtection="0"/>
    <xf numFmtId="0" fontId="66" fillId="37" borderId="0" applyNumberFormat="0" applyBorder="0" applyAlignment="0" applyProtection="0"/>
    <xf numFmtId="0" fontId="36" fillId="18"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0" fontId="32" fillId="13"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55" fillId="2" borderId="0" applyNumberFormat="0" applyBorder="0" applyAlignment="0" applyProtection="0"/>
    <xf numFmtId="0" fontId="30" fillId="2"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0" fontId="32" fillId="2" borderId="0" applyNumberFormat="0" applyBorder="0" applyAlignment="0" applyProtection="0"/>
    <xf numFmtId="0" fontId="32" fillId="1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2" fillId="2" borderId="0" applyNumberFormat="0" applyBorder="0" applyAlignment="0" applyProtection="0"/>
    <xf numFmtId="0" fontId="30" fillId="13" borderId="0" applyNumberFormat="0" applyBorder="0" applyAlignment="0" applyProtection="0"/>
    <xf numFmtId="0" fontId="30" fillId="2" borderId="0" applyNumberFormat="0" applyBorder="0" applyAlignment="0" applyProtection="0"/>
    <xf numFmtId="0" fontId="32" fillId="13" borderId="0" applyNumberFormat="0" applyBorder="0" applyAlignment="0" applyProtection="0"/>
    <xf numFmtId="0" fontId="32" fillId="2" borderId="0" applyNumberFormat="0" applyBorder="0" applyAlignment="0" applyProtection="0"/>
    <xf numFmtId="0" fontId="0" fillId="0" borderId="0">
      <alignment/>
      <protection/>
    </xf>
    <xf numFmtId="0" fontId="32" fillId="13"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59"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55" fillId="13" borderId="0" applyNumberFormat="0" applyBorder="0" applyAlignment="0" applyProtection="0"/>
    <xf numFmtId="0" fontId="59"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49" fillId="0" borderId="0">
      <alignment/>
      <protection/>
    </xf>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63" fillId="4" borderId="0" applyNumberFormat="0" applyBorder="0" applyAlignment="0" applyProtection="0"/>
    <xf numFmtId="0" fontId="0" fillId="0" borderId="0">
      <alignment vertical="center"/>
      <protection/>
    </xf>
    <xf numFmtId="0" fontId="32" fillId="2"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0" fontId="34" fillId="6"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52" fillId="0" borderId="0">
      <alignment/>
      <protection/>
    </xf>
    <xf numFmtId="0" fontId="32" fillId="2"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0" fontId="32" fillId="2" borderId="0" applyNumberFormat="0" applyBorder="0" applyAlignment="0" applyProtection="0"/>
    <xf numFmtId="0" fontId="34" fillId="6"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0" fontId="32" fillId="13"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0" fontId="32" fillId="13"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0" fillId="2" borderId="0" applyNumberFormat="0" applyBorder="0" applyAlignment="0" applyProtection="0"/>
    <xf numFmtId="0" fontId="0" fillId="0" borderId="0" applyNumberFormat="0" applyFill="0" applyBorder="0" applyAlignment="0" applyProtection="0"/>
    <xf numFmtId="0" fontId="66" fillId="37" borderId="0" applyNumberFormat="0" applyBorder="0" applyAlignment="0" applyProtection="0"/>
    <xf numFmtId="0" fontId="0" fillId="0" borderId="0">
      <alignment/>
      <protection/>
    </xf>
    <xf numFmtId="0" fontId="59" fillId="2" borderId="0" applyNumberFormat="0" applyBorder="0" applyAlignment="0" applyProtection="0"/>
    <xf numFmtId="0" fontId="34" fillId="4"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0" fillId="0" borderId="0">
      <alignment vertical="center"/>
      <protection/>
    </xf>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0" fillId="0" borderId="0">
      <alignment vertical="center"/>
      <protection/>
    </xf>
    <xf numFmtId="0" fontId="0" fillId="0" borderId="0">
      <alignment/>
      <protection/>
    </xf>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0"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58" fillId="0" borderId="0" applyFont="0" applyFill="0" applyBorder="0" applyAlignment="0" applyProtection="0"/>
    <xf numFmtId="0" fontId="32" fillId="2" borderId="0" applyNumberFormat="0" applyBorder="0" applyAlignment="0" applyProtection="0"/>
    <xf numFmtId="0" fontId="0" fillId="0" borderId="0">
      <alignment vertical="center"/>
      <protection/>
    </xf>
    <xf numFmtId="0" fontId="0" fillId="0" borderId="0">
      <alignment vertical="center"/>
      <protection/>
    </xf>
    <xf numFmtId="0" fontId="39" fillId="0" borderId="0" applyNumberFormat="0" applyFill="0" applyBorder="0" applyAlignment="0" applyProtection="0"/>
    <xf numFmtId="0" fontId="34" fillId="4" borderId="0" applyNumberFormat="0" applyBorder="0" applyAlignment="0" applyProtection="0"/>
    <xf numFmtId="0" fontId="34" fillId="4"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4" fillId="6"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0" fontId="34" fillId="6"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0" fontId="32" fillId="2" borderId="0" applyNumberFormat="0" applyBorder="0" applyAlignment="0" applyProtection="0"/>
    <xf numFmtId="0" fontId="64" fillId="6" borderId="0" applyNumberFormat="0" applyBorder="0" applyAlignment="0" applyProtection="0"/>
    <xf numFmtId="0" fontId="59"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0" fillId="0" borderId="0">
      <alignment vertical="center"/>
      <protection/>
    </xf>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4" fillId="4" borderId="0" applyNumberFormat="0" applyBorder="0" applyAlignment="0" applyProtection="0"/>
    <xf numFmtId="0" fontId="0" fillId="0" borderId="0">
      <alignment/>
      <protection/>
    </xf>
    <xf numFmtId="0" fontId="34" fillId="4" borderId="0" applyNumberFormat="0" applyBorder="0" applyAlignment="0" applyProtection="0"/>
    <xf numFmtId="0" fontId="0" fillId="0" borderId="0">
      <alignment/>
      <protection/>
    </xf>
    <xf numFmtId="0" fontId="34" fillId="4" borderId="0" applyNumberFormat="0" applyBorder="0" applyAlignment="0" applyProtection="0"/>
    <xf numFmtId="0" fontId="34" fillId="4" borderId="0" applyNumberFormat="0" applyBorder="0" applyAlignment="0" applyProtection="0"/>
    <xf numFmtId="0" fontId="35"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4" fillId="4" borderId="0" applyNumberFormat="0" applyBorder="0" applyAlignment="0" applyProtection="0"/>
    <xf numFmtId="0" fontId="0" fillId="0" borderId="0">
      <alignment/>
      <protection/>
    </xf>
    <xf numFmtId="0" fontId="34" fillId="4" borderId="0" applyNumberFormat="0" applyBorder="0" applyAlignment="0" applyProtection="0"/>
    <xf numFmtId="0" fontId="26" fillId="0" borderId="0">
      <alignment vertical="center"/>
      <protection/>
    </xf>
    <xf numFmtId="0" fontId="0" fillId="0" borderId="0">
      <alignment/>
      <protection/>
    </xf>
    <xf numFmtId="0" fontId="0" fillId="0" borderId="0">
      <alignment vertical="center"/>
      <protection/>
    </xf>
    <xf numFmtId="0" fontId="34" fillId="4" borderId="0" applyNumberFormat="0" applyBorder="0" applyAlignment="0" applyProtection="0"/>
    <xf numFmtId="0" fontId="0" fillId="0" borderId="0">
      <alignment vertical="center"/>
      <protection/>
    </xf>
    <xf numFmtId="0" fontId="34" fillId="4" borderId="0" applyNumberFormat="0" applyBorder="0" applyAlignment="0" applyProtection="0"/>
    <xf numFmtId="0" fontId="0" fillId="0" borderId="0">
      <alignment/>
      <protection/>
    </xf>
    <xf numFmtId="0" fontId="34"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5"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37" fillId="0" borderId="0" applyNumberFormat="0" applyFill="0" applyBorder="0" applyAlignment="0" applyProtection="0"/>
    <xf numFmtId="0" fontId="34" fillId="4" borderId="0" applyNumberFormat="0" applyBorder="0" applyAlignment="0" applyProtection="0"/>
    <xf numFmtId="0" fontId="64" fillId="44" borderId="0" applyNumberFormat="0" applyBorder="0" applyAlignment="0" applyProtection="0"/>
    <xf numFmtId="0" fontId="64" fillId="6"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0" fillId="11" borderId="2" applyNumberFormat="0" applyFont="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64" fillId="6" borderId="0" applyNumberFormat="0" applyBorder="0" applyAlignment="0" applyProtection="0"/>
    <xf numFmtId="0" fontId="64" fillId="44"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4" borderId="0" applyNumberFormat="0" applyBorder="0" applyAlignment="0" applyProtection="0"/>
    <xf numFmtId="0" fontId="56" fillId="6"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64" fillId="4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64" fillId="4" borderId="0" applyNumberFormat="0" applyBorder="0" applyAlignment="0" applyProtection="0"/>
    <xf numFmtId="0" fontId="34" fillId="6" borderId="0" applyNumberFormat="0" applyBorder="0" applyAlignment="0" applyProtection="0"/>
    <xf numFmtId="0" fontId="34" fillId="4" borderId="0" applyNumberFormat="0" applyBorder="0" applyAlignment="0" applyProtection="0"/>
    <xf numFmtId="0" fontId="34" fillId="4" borderId="0" applyProtection="0">
      <alignment vertical="center"/>
    </xf>
    <xf numFmtId="0" fontId="82"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6" borderId="0" applyNumberFormat="0" applyBorder="0" applyAlignment="0" applyProtection="0"/>
    <xf numFmtId="0" fontId="54" fillId="1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64" fillId="6" borderId="0" applyNumberFormat="0" applyBorder="0" applyAlignment="0" applyProtection="0"/>
    <xf numFmtId="0" fontId="34" fillId="4" borderId="0" applyNumberFormat="0" applyBorder="0" applyAlignment="0" applyProtection="0"/>
    <xf numFmtId="1" fontId="1" fillId="0" borderId="14">
      <alignment vertical="center"/>
      <protection locked="0"/>
    </xf>
    <xf numFmtId="0" fontId="34" fillId="4" borderId="0" applyNumberFormat="0" applyBorder="0" applyAlignment="0" applyProtection="0"/>
    <xf numFmtId="0" fontId="64" fillId="4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56" fillId="4" borderId="0" applyNumberFormat="0" applyBorder="0" applyAlignment="0" applyProtection="0"/>
    <xf numFmtId="0" fontId="64" fillId="4" borderId="0" applyNumberFormat="0" applyBorder="0" applyAlignment="0" applyProtection="0"/>
    <xf numFmtId="0" fontId="34" fillId="4" borderId="0" applyNumberFormat="0" applyBorder="0" applyAlignment="0" applyProtection="0"/>
    <xf numFmtId="0" fontId="36" fillId="2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46" fillId="16" borderId="6" applyNumberFormat="0" applyAlignment="0" applyProtection="0"/>
    <xf numFmtId="0" fontId="64" fillId="4" borderId="0" applyNumberFormat="0" applyBorder="0" applyAlignment="0" applyProtection="0"/>
    <xf numFmtId="0" fontId="34" fillId="4" borderId="0" applyNumberFormat="0" applyBorder="0" applyAlignment="0" applyProtection="0"/>
    <xf numFmtId="0" fontId="64" fillId="4" borderId="0" applyNumberFormat="0" applyBorder="0" applyAlignment="0" applyProtection="0"/>
    <xf numFmtId="0" fontId="34" fillId="4"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4" borderId="0" applyNumberFormat="0" applyBorder="0" applyAlignment="0" applyProtection="0"/>
    <xf numFmtId="184" fontId="52" fillId="0" borderId="0" applyFont="0" applyFill="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63" fillId="4" borderId="0" applyNumberFormat="0" applyBorder="0" applyAlignment="0" applyProtection="0"/>
    <xf numFmtId="0" fontId="56" fillId="6" borderId="0" applyNumberFormat="0" applyBorder="0" applyAlignment="0" applyProtection="0"/>
    <xf numFmtId="0" fontId="0" fillId="0" borderId="0">
      <alignment/>
      <protection/>
    </xf>
    <xf numFmtId="0" fontId="63" fillId="4" borderId="0" applyNumberFormat="0" applyBorder="0" applyAlignment="0" applyProtection="0"/>
    <xf numFmtId="0" fontId="34" fillId="4" borderId="0" applyNumberFormat="0" applyBorder="0" applyAlignment="0" applyProtection="0"/>
    <xf numFmtId="43" fontId="0" fillId="0" borderId="0" applyFont="0" applyFill="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6"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6"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64" fillId="4" borderId="0" applyNumberFormat="0" applyBorder="0" applyAlignment="0" applyProtection="0"/>
    <xf numFmtId="0" fontId="64" fillId="4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63"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52" fillId="0" borderId="0" applyFont="0" applyFill="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185" fontId="80" fillId="0" borderId="0" applyFont="0" applyFill="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63"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9" fillId="0" borderId="0" applyNumberFormat="0" applyFill="0" applyBorder="0" applyAlignment="0" applyProtection="0"/>
    <xf numFmtId="0" fontId="51" fillId="0" borderId="9" applyNumberFormat="0" applyFill="0" applyAlignment="0" applyProtection="0"/>
    <xf numFmtId="186" fontId="80" fillId="0" borderId="0" applyFont="0" applyFill="0" applyBorder="0" applyAlignment="0" applyProtection="0"/>
    <xf numFmtId="0" fontId="47" fillId="16" borderId="1" applyNumberFormat="0" applyAlignment="0" applyProtection="0"/>
    <xf numFmtId="0" fontId="43" fillId="0" borderId="0" applyNumberFormat="0" applyFill="0" applyBorder="0" applyAlignment="0" applyProtection="0"/>
    <xf numFmtId="179" fontId="52" fillId="0" borderId="0" applyFont="0" applyFill="0" applyBorder="0" applyAlignment="0" applyProtection="0"/>
    <xf numFmtId="187" fontId="52" fillId="0" borderId="0" applyFont="0" applyFill="0" applyBorder="0" applyAlignment="0" applyProtection="0"/>
    <xf numFmtId="188" fontId="52" fillId="0" borderId="0" applyFont="0" applyFill="0" applyBorder="0" applyAlignment="0" applyProtection="0"/>
    <xf numFmtId="0" fontId="65" fillId="0" borderId="0">
      <alignment/>
      <protection/>
    </xf>
    <xf numFmtId="43" fontId="65" fillId="0" borderId="0" applyFont="0" applyFill="0" applyBorder="0" applyAlignment="0" applyProtection="0"/>
    <xf numFmtId="41" fontId="0" fillId="0" borderId="0" applyFont="0" applyFill="0" applyBorder="0" applyAlignment="0" applyProtection="0"/>
    <xf numFmtId="189" fontId="0" fillId="0" borderId="0" applyFont="0" applyFill="0" applyBorder="0" applyAlignment="0" applyProtection="0"/>
    <xf numFmtId="0" fontId="75" fillId="0" borderId="0">
      <alignment/>
      <protection/>
    </xf>
    <xf numFmtId="0" fontId="36" fillId="22" borderId="0" applyNumberFormat="0" applyBorder="0" applyAlignment="0" applyProtection="0"/>
    <xf numFmtId="0" fontId="36" fillId="23" borderId="0" applyNumberFormat="0" applyBorder="0" applyAlignment="0" applyProtection="0"/>
    <xf numFmtId="0" fontId="33" fillId="5" borderId="1" applyNumberFormat="0" applyAlignment="0" applyProtection="0"/>
    <xf numFmtId="0" fontId="83" fillId="0" borderId="0">
      <alignment/>
      <protection/>
    </xf>
    <xf numFmtId="180" fontId="1" fillId="0" borderId="14">
      <alignment vertical="center"/>
      <protection locked="0"/>
    </xf>
    <xf numFmtId="0" fontId="49" fillId="0" borderId="0">
      <alignment/>
      <protection/>
    </xf>
    <xf numFmtId="0" fontId="84" fillId="0" borderId="0">
      <alignment/>
      <protection/>
    </xf>
  </cellStyleXfs>
  <cellXfs count="309">
    <xf numFmtId="0" fontId="0" fillId="0" borderId="0" xfId="0" applyAlignment="1">
      <alignment/>
    </xf>
    <xf numFmtId="0" fontId="0" fillId="0" borderId="0" xfId="743">
      <alignment/>
      <protection/>
    </xf>
    <xf numFmtId="0" fontId="2" fillId="0" borderId="0" xfId="0" applyFont="1" applyFill="1" applyBorder="1" applyAlignment="1">
      <alignment/>
    </xf>
    <xf numFmtId="0" fontId="3" fillId="0" borderId="0" xfId="743" applyFont="1" applyAlignment="1">
      <alignment vertical="center"/>
      <protection/>
    </xf>
    <xf numFmtId="0" fontId="3" fillId="0" borderId="0" xfId="743" applyFont="1" applyAlignment="1">
      <alignment horizontal="center" vertical="center"/>
      <protection/>
    </xf>
    <xf numFmtId="0" fontId="4" fillId="0" borderId="0" xfId="743" applyFont="1">
      <alignment/>
      <protection/>
    </xf>
    <xf numFmtId="0" fontId="4" fillId="0" borderId="0" xfId="743" applyFont="1" applyAlignment="1">
      <alignment horizontal="right"/>
      <protection/>
    </xf>
    <xf numFmtId="0" fontId="4" fillId="0" borderId="14" xfId="743" applyFont="1" applyBorder="1" applyAlignment="1">
      <alignment horizontal="center" vertical="center" wrapText="1"/>
      <protection/>
    </xf>
    <xf numFmtId="0" fontId="4" fillId="0" borderId="14" xfId="743" applyFont="1" applyBorder="1" applyAlignment="1">
      <alignment horizontal="center" vertical="center"/>
      <protection/>
    </xf>
    <xf numFmtId="0" fontId="0" fillId="0" borderId="0" xfId="743" applyBorder="1">
      <alignment/>
      <protection/>
    </xf>
    <xf numFmtId="0" fontId="4" fillId="0" borderId="0" xfId="743" applyFont="1" applyBorder="1" applyAlignment="1">
      <alignment horizontal="center" vertical="center" wrapText="1"/>
      <protection/>
    </xf>
    <xf numFmtId="0" fontId="4" fillId="0" borderId="0" xfId="743" applyFont="1" applyAlignment="1">
      <alignment vertical="center"/>
      <protection/>
    </xf>
    <xf numFmtId="0" fontId="5" fillId="0" borderId="0" xfId="241" applyFont="1" applyAlignment="1">
      <alignment vertical="top"/>
      <protection/>
    </xf>
    <xf numFmtId="0" fontId="0" fillId="0" borderId="0" xfId="241" applyFont="1">
      <alignment vertical="center"/>
      <protection/>
    </xf>
    <xf numFmtId="0" fontId="6" fillId="0" borderId="0" xfId="241" applyFont="1">
      <alignment vertical="center"/>
      <protection/>
    </xf>
    <xf numFmtId="0" fontId="7" fillId="0" borderId="0" xfId="241" applyFont="1">
      <alignment vertical="center"/>
      <protection/>
    </xf>
    <xf numFmtId="0" fontId="7" fillId="0" borderId="0" xfId="241" applyFont="1" applyAlignment="1">
      <alignment vertical="center"/>
      <protection/>
    </xf>
    <xf numFmtId="0" fontId="8" fillId="0" borderId="0" xfId="241" applyFont="1">
      <alignment vertical="center"/>
      <protection/>
    </xf>
    <xf numFmtId="0" fontId="0" fillId="0" borderId="0" xfId="241">
      <alignment vertical="center"/>
      <protection/>
    </xf>
    <xf numFmtId="0" fontId="9" fillId="0" borderId="0" xfId="241" applyFont="1" applyFill="1" applyAlignment="1">
      <alignment horizontal="center" vertical="top"/>
      <protection/>
    </xf>
    <xf numFmtId="0" fontId="0" fillId="0" borderId="0" xfId="241" applyFont="1" applyAlignment="1">
      <alignment horizontal="right" vertical="center"/>
      <protection/>
    </xf>
    <xf numFmtId="0" fontId="6" fillId="0" borderId="14" xfId="653" applyFont="1" applyFill="1" applyBorder="1" applyAlignment="1">
      <alignment horizontal="center" vertical="center" wrapText="1"/>
      <protection/>
    </xf>
    <xf numFmtId="0" fontId="6" fillId="0" borderId="14" xfId="241" applyFont="1" applyBorder="1" applyAlignment="1">
      <alignment horizontal="center" vertical="center"/>
      <protection/>
    </xf>
    <xf numFmtId="0" fontId="6" fillId="0" borderId="14" xfId="241" applyFont="1" applyBorder="1" applyAlignment="1">
      <alignment horizontal="center" vertical="center" wrapText="1"/>
      <protection/>
    </xf>
    <xf numFmtId="0" fontId="0" fillId="0" borderId="14" xfId="241" applyFont="1" applyBorder="1" applyAlignment="1">
      <alignment horizontal="left" vertical="center" wrapText="1" indent="2"/>
      <protection/>
    </xf>
    <xf numFmtId="190" fontId="0" fillId="0" borderId="14" xfId="241" applyNumberFormat="1" applyFont="1" applyFill="1" applyBorder="1">
      <alignment vertical="center"/>
      <protection/>
    </xf>
    <xf numFmtId="0" fontId="0" fillId="0" borderId="14" xfId="241" applyFont="1" applyBorder="1" applyAlignment="1">
      <alignment horizontal="left" vertical="center" wrapText="1" indent="3"/>
      <protection/>
    </xf>
    <xf numFmtId="0" fontId="0" fillId="0" borderId="16" xfId="241" applyFont="1" applyBorder="1" applyAlignment="1">
      <alignment horizontal="center" vertical="center" wrapText="1"/>
      <protection/>
    </xf>
    <xf numFmtId="0" fontId="0" fillId="0" borderId="12" xfId="241" applyFont="1" applyBorder="1" applyAlignment="1">
      <alignment horizontal="center" vertical="center" wrapText="1"/>
      <protection/>
    </xf>
    <xf numFmtId="0" fontId="0" fillId="0" borderId="17" xfId="241" applyFont="1" applyBorder="1" applyAlignment="1">
      <alignment horizontal="center" vertical="center" wrapText="1"/>
      <protection/>
    </xf>
    <xf numFmtId="0" fontId="9" fillId="0" borderId="0" xfId="658" applyFont="1" applyAlignment="1">
      <alignment horizontal="center" vertical="top"/>
      <protection/>
    </xf>
    <xf numFmtId="0" fontId="10" fillId="0" borderId="0" xfId="658" applyFont="1">
      <alignment/>
      <protection/>
    </xf>
    <xf numFmtId="0" fontId="11" fillId="0" borderId="0" xfId="658" applyFont="1">
      <alignment/>
      <protection/>
    </xf>
    <xf numFmtId="0" fontId="10" fillId="0" borderId="0" xfId="658" applyFont="1" applyAlignment="1">
      <alignment horizontal="right"/>
      <protection/>
    </xf>
    <xf numFmtId="0" fontId="10" fillId="0" borderId="0" xfId="658" applyFont="1" applyBorder="1" applyAlignment="1">
      <alignment horizontal="right" vertical="center" wrapText="1"/>
      <protection/>
    </xf>
    <xf numFmtId="0" fontId="6" fillId="0" borderId="14" xfId="653" applyFont="1" applyFill="1" applyBorder="1" applyAlignment="1">
      <alignment horizontal="center" vertical="center"/>
      <protection/>
    </xf>
    <xf numFmtId="0" fontId="6" fillId="0" borderId="16" xfId="543" applyFont="1" applyFill="1" applyBorder="1" applyAlignment="1">
      <alignment horizontal="center" vertical="center"/>
      <protection/>
    </xf>
    <xf numFmtId="0" fontId="6" fillId="0" borderId="17" xfId="543" applyFont="1" applyFill="1" applyBorder="1" applyAlignment="1">
      <alignment horizontal="center" vertical="center"/>
      <protection/>
    </xf>
    <xf numFmtId="191" fontId="6" fillId="0" borderId="14" xfId="543" applyNumberFormat="1" applyFont="1" applyFill="1" applyBorder="1" applyAlignment="1" applyProtection="1">
      <alignment horizontal="center" vertical="center" wrapText="1"/>
      <protection/>
    </xf>
    <xf numFmtId="0" fontId="12" fillId="0" borderId="14" xfId="658" applyFont="1" applyBorder="1" applyAlignment="1">
      <alignment horizontal="left" vertical="center" wrapText="1" indent="1"/>
      <protection/>
    </xf>
    <xf numFmtId="190" fontId="0" fillId="0" borderId="14" xfId="0" applyNumberFormat="1" applyBorder="1" applyAlignment="1">
      <alignment vertical="center"/>
    </xf>
    <xf numFmtId="0" fontId="0" fillId="0" borderId="14" xfId="0" applyBorder="1" applyAlignment="1">
      <alignment/>
    </xf>
    <xf numFmtId="0" fontId="10" fillId="0" borderId="14" xfId="658" applyFont="1" applyFill="1" applyBorder="1" applyAlignment="1">
      <alignment horizontal="left" vertical="center" wrapText="1" indent="1"/>
      <protection/>
    </xf>
    <xf numFmtId="0" fontId="10" fillId="0" borderId="14" xfId="658" applyFont="1" applyBorder="1" applyAlignment="1">
      <alignment horizontal="left" vertical="center" wrapText="1" indent="1"/>
      <protection/>
    </xf>
    <xf numFmtId="0" fontId="10" fillId="0" borderId="14" xfId="658" applyFont="1" applyBorder="1" applyAlignment="1">
      <alignment horizontal="left" vertical="center" wrapText="1"/>
      <protection/>
    </xf>
    <xf numFmtId="0" fontId="10" fillId="0" borderId="14" xfId="658" applyFont="1" applyFill="1" applyBorder="1" applyAlignment="1">
      <alignment vertical="center" wrapText="1"/>
      <protection/>
    </xf>
    <xf numFmtId="0" fontId="10" fillId="0" borderId="14" xfId="658" applyFont="1" applyBorder="1" applyAlignment="1">
      <alignment horizontal="left" vertical="center" wrapText="1" indent="2"/>
      <protection/>
    </xf>
    <xf numFmtId="0" fontId="0" fillId="0" borderId="0" xfId="662">
      <alignment/>
      <protection/>
    </xf>
    <xf numFmtId="0" fontId="13" fillId="0" borderId="0" xfId="662" applyFont="1" applyAlignment="1">
      <alignment vertical="center" wrapText="1"/>
      <protection/>
    </xf>
    <xf numFmtId="0" fontId="0" fillId="0" borderId="0" xfId="662" applyAlignment="1">
      <alignment horizontal="right"/>
      <protection/>
    </xf>
    <xf numFmtId="0" fontId="14" fillId="0" borderId="0" xfId="662" applyFont="1" applyAlignment="1">
      <alignment horizontal="center" wrapText="1"/>
      <protection/>
    </xf>
    <xf numFmtId="0" fontId="15" fillId="0" borderId="0" xfId="662" applyFont="1" applyAlignment="1">
      <alignment horizontal="center"/>
      <protection/>
    </xf>
    <xf numFmtId="0" fontId="16" fillId="0" borderId="0" xfId="662" applyFont="1" applyAlignment="1">
      <alignment horizontal="center"/>
      <protection/>
    </xf>
    <xf numFmtId="57" fontId="17" fillId="0" borderId="0" xfId="662" applyNumberFormat="1" applyFont="1">
      <alignment/>
      <protection/>
    </xf>
    <xf numFmtId="0" fontId="18" fillId="0" borderId="0" xfId="662" applyFont="1" applyAlignment="1">
      <alignment horizontal="center"/>
      <protection/>
    </xf>
    <xf numFmtId="57" fontId="19" fillId="0" borderId="0" xfId="662" applyNumberFormat="1" applyFont="1" applyAlignment="1">
      <alignment horizontal="center"/>
      <protection/>
    </xf>
    <xf numFmtId="0" fontId="20" fillId="0" borderId="0" xfId="662" applyFont="1">
      <alignment/>
      <protection/>
    </xf>
    <xf numFmtId="31" fontId="21" fillId="0" borderId="0" xfId="662" applyNumberFormat="1" applyFont="1" applyAlignment="1">
      <alignment horizontal="center"/>
      <protection/>
    </xf>
    <xf numFmtId="31" fontId="22" fillId="0" borderId="0" xfId="662" applyNumberFormat="1" applyFont="1" applyAlignment="1">
      <alignment/>
      <protection/>
    </xf>
    <xf numFmtId="0" fontId="0" fillId="0" borderId="0" xfId="662" applyAlignment="1">
      <alignment horizontal="center"/>
      <protection/>
    </xf>
    <xf numFmtId="0" fontId="13" fillId="0" borderId="0" xfId="662" applyFont="1" applyAlignment="1">
      <alignment horizontal="center" vertical="center" wrapText="1"/>
      <protection/>
    </xf>
    <xf numFmtId="0" fontId="9" fillId="0" borderId="0" xfId="543" applyFont="1" applyFill="1" applyAlignment="1">
      <alignment vertical="top" wrapText="1"/>
      <protection/>
    </xf>
    <xf numFmtId="0" fontId="0" fillId="0" borderId="0" xfId="543" applyFont="1" applyFill="1">
      <alignment vertical="center"/>
      <protection/>
    </xf>
    <xf numFmtId="0" fontId="6" fillId="0" borderId="0" xfId="543" applyFont="1" applyFill="1">
      <alignment vertical="center"/>
      <protection/>
    </xf>
    <xf numFmtId="0" fontId="23" fillId="0" borderId="0" xfId="543" applyFont="1" applyFill="1" applyBorder="1">
      <alignment vertical="center"/>
      <protection/>
    </xf>
    <xf numFmtId="0" fontId="23" fillId="0" borderId="0" xfId="543" applyFont="1" applyFill="1">
      <alignment vertical="center"/>
      <protection/>
    </xf>
    <xf numFmtId="192" fontId="23" fillId="0" borderId="0" xfId="43" applyNumberFormat="1" applyFont="1" applyFill="1" applyAlignment="1">
      <alignment vertical="center"/>
    </xf>
    <xf numFmtId="0" fontId="0" fillId="0" borderId="0" xfId="659">
      <alignment vertical="center"/>
      <protection/>
    </xf>
    <xf numFmtId="0" fontId="9" fillId="0" borderId="0" xfId="543" applyFont="1" applyFill="1" applyAlignment="1">
      <alignment horizontal="center" vertical="top" wrapText="1"/>
      <protection/>
    </xf>
    <xf numFmtId="192" fontId="0" fillId="0" borderId="0" xfId="43" applyNumberFormat="1" applyFont="1" applyFill="1" applyAlignment="1">
      <alignment horizontal="right" vertical="center"/>
    </xf>
    <xf numFmtId="0" fontId="0" fillId="0" borderId="0" xfId="659" applyFont="1">
      <alignment vertical="center"/>
      <protection/>
    </xf>
    <xf numFmtId="0" fontId="0" fillId="0" borderId="0" xfId="659" applyNumberFormat="1" applyFont="1" applyFill="1" applyBorder="1" applyAlignment="1">
      <alignment horizontal="right" vertical="center"/>
      <protection/>
    </xf>
    <xf numFmtId="0" fontId="6" fillId="0" borderId="16" xfId="653" applyFont="1" applyFill="1" applyBorder="1" applyAlignment="1">
      <alignment horizontal="center" vertical="center"/>
      <protection/>
    </xf>
    <xf numFmtId="0" fontId="6" fillId="0" borderId="12" xfId="653" applyFont="1" applyFill="1" applyBorder="1" applyAlignment="1">
      <alignment horizontal="center" vertical="center"/>
      <protection/>
    </xf>
    <xf numFmtId="0" fontId="6" fillId="0" borderId="17" xfId="653" applyFont="1" applyFill="1" applyBorder="1" applyAlignment="1">
      <alignment horizontal="center" vertical="center"/>
      <protection/>
    </xf>
    <xf numFmtId="193" fontId="6" fillId="0" borderId="14" xfId="543" applyNumberFormat="1" applyFont="1" applyFill="1" applyBorder="1" applyAlignment="1">
      <alignment horizontal="center" vertical="center"/>
      <protection/>
    </xf>
    <xf numFmtId="0" fontId="6" fillId="0" borderId="14" xfId="543" applyNumberFormat="1" applyFont="1" applyFill="1" applyBorder="1" applyAlignment="1" applyProtection="1">
      <alignment horizontal="left" vertical="center" indent="1"/>
      <protection/>
    </xf>
    <xf numFmtId="190" fontId="0" fillId="0" borderId="14" xfId="29" applyNumberFormat="1" applyFont="1" applyFill="1" applyBorder="1" applyAlignment="1">
      <alignment horizontal="right" vertical="center"/>
    </xf>
    <xf numFmtId="0" fontId="23" fillId="0" borderId="14" xfId="543" applyFont="1" applyFill="1" applyBorder="1">
      <alignment vertical="center"/>
      <protection/>
    </xf>
    <xf numFmtId="192" fontId="23" fillId="0" borderId="14" xfId="43" applyNumberFormat="1" applyFont="1" applyFill="1" applyBorder="1" applyAlignment="1">
      <alignment vertical="center"/>
    </xf>
    <xf numFmtId="0" fontId="0" fillId="0" borderId="14" xfId="659" applyBorder="1">
      <alignment vertical="center"/>
      <protection/>
    </xf>
    <xf numFmtId="194" fontId="23" fillId="0" borderId="0" xfId="543" applyNumberFormat="1" applyFont="1" applyFill="1">
      <alignment vertical="center"/>
      <protection/>
    </xf>
    <xf numFmtId="0" fontId="10" fillId="0" borderId="14" xfId="659" applyNumberFormat="1" applyFont="1" applyFill="1" applyBorder="1" applyAlignment="1">
      <alignment horizontal="left" vertical="center" indent="1" shrinkToFit="1"/>
      <protection/>
    </xf>
    <xf numFmtId="0" fontId="10" fillId="0" borderId="14" xfId="659" applyNumberFormat="1" applyFont="1" applyFill="1" applyBorder="1" applyAlignment="1">
      <alignment horizontal="left" vertical="center" wrapText="1" indent="1"/>
      <protection/>
    </xf>
    <xf numFmtId="0" fontId="0" fillId="0" borderId="14" xfId="659" applyNumberFormat="1" applyFont="1" applyFill="1" applyBorder="1" applyAlignment="1">
      <alignment horizontal="left" vertical="center" wrapText="1" indent="1"/>
      <protection/>
    </xf>
    <xf numFmtId="195" fontId="0" fillId="0" borderId="0" xfId="653" applyNumberFormat="1" applyFont="1" applyFill="1" applyAlignment="1">
      <alignment vertical="center"/>
      <protection/>
    </xf>
    <xf numFmtId="195" fontId="23" fillId="0" borderId="0" xfId="543" applyNumberFormat="1" applyFont="1" applyFill="1">
      <alignment vertical="center"/>
      <protection/>
    </xf>
    <xf numFmtId="192" fontId="23" fillId="0" borderId="0" xfId="43" applyNumberFormat="1" applyFont="1" applyFill="1" applyBorder="1" applyAlignment="1">
      <alignment vertical="center"/>
    </xf>
    <xf numFmtId="193" fontId="0" fillId="0" borderId="0" xfId="659" applyNumberFormat="1">
      <alignment vertical="center"/>
      <protection/>
    </xf>
    <xf numFmtId="193" fontId="0" fillId="0" borderId="0" xfId="659" applyNumberFormat="1" applyFont="1">
      <alignment vertical="center"/>
      <protection/>
    </xf>
    <xf numFmtId="196" fontId="6" fillId="0" borderId="0" xfId="543" applyNumberFormat="1" applyFont="1" applyFill="1" applyBorder="1" applyAlignment="1" applyProtection="1">
      <alignment horizontal="center" vertical="center" wrapText="1"/>
      <protection/>
    </xf>
    <xf numFmtId="193" fontId="0" fillId="0" borderId="14" xfId="659" applyNumberFormat="1" applyBorder="1">
      <alignment vertical="center"/>
      <protection/>
    </xf>
    <xf numFmtId="10" fontId="0" fillId="0" borderId="0" xfId="43" applyNumberFormat="1" applyFont="1" applyFill="1" applyBorder="1" applyAlignment="1" applyProtection="1">
      <alignment horizontal="right" vertical="center"/>
      <protection/>
    </xf>
    <xf numFmtId="0" fontId="9" fillId="0" borderId="0" xfId="543" applyFont="1" applyFill="1" applyAlignment="1">
      <alignment vertical="top"/>
      <protection/>
    </xf>
    <xf numFmtId="0" fontId="0" fillId="0" borderId="0" xfId="543" applyFill="1">
      <alignment vertical="center"/>
      <protection/>
    </xf>
    <xf numFmtId="190" fontId="0" fillId="0" borderId="0" xfId="543" applyNumberFormat="1" applyFill="1">
      <alignment vertical="center"/>
      <protection/>
    </xf>
    <xf numFmtId="0" fontId="24" fillId="0" borderId="0" xfId="543" applyFont="1" applyFill="1" applyAlignment="1">
      <alignment horizontal="center" vertical="top"/>
      <protection/>
    </xf>
    <xf numFmtId="190" fontId="0" fillId="0" borderId="0" xfId="543" applyNumberFormat="1" applyFont="1" applyFill="1">
      <alignment vertical="center"/>
      <protection/>
    </xf>
    <xf numFmtId="0" fontId="0" fillId="0" borderId="0" xfId="543" applyFont="1" applyFill="1" applyAlignment="1">
      <alignment horizontal="right" vertical="center"/>
      <protection/>
    </xf>
    <xf numFmtId="0" fontId="6" fillId="0" borderId="14" xfId="543" applyFont="1" applyFill="1" applyBorder="1" applyAlignment="1">
      <alignment horizontal="center" vertical="center"/>
      <protection/>
    </xf>
    <xf numFmtId="190" fontId="0" fillId="0" borderId="14" xfId="543" applyNumberFormat="1" applyFont="1" applyFill="1" applyBorder="1" applyAlignment="1" applyProtection="1">
      <alignment horizontal="right" vertical="center"/>
      <protection/>
    </xf>
    <xf numFmtId="197" fontId="0" fillId="0" borderId="14" xfId="543" applyNumberFormat="1" applyFont="1" applyFill="1" applyBorder="1" applyAlignment="1" applyProtection="1">
      <alignment horizontal="right" vertical="center"/>
      <protection/>
    </xf>
    <xf numFmtId="190" fontId="0" fillId="0" borderId="14" xfId="543" applyNumberFormat="1" applyFill="1" applyBorder="1">
      <alignment vertical="center"/>
      <protection/>
    </xf>
    <xf numFmtId="195" fontId="0" fillId="0" borderId="14" xfId="653" applyNumberFormat="1" applyFont="1" applyFill="1" applyBorder="1" applyAlignment="1">
      <alignment vertical="center"/>
      <protection/>
    </xf>
    <xf numFmtId="197" fontId="0" fillId="0" borderId="0" xfId="543" applyNumberFormat="1" applyFill="1">
      <alignment vertical="center"/>
      <protection/>
    </xf>
    <xf numFmtId="0" fontId="0" fillId="0" borderId="14" xfId="543" applyNumberFormat="1" applyFont="1" applyFill="1" applyBorder="1" applyAlignment="1" applyProtection="1">
      <alignment horizontal="left" vertical="center" wrapText="1" indent="1"/>
      <protection/>
    </xf>
    <xf numFmtId="0" fontId="0" fillId="0" borderId="14" xfId="543" applyFont="1" applyFill="1" applyBorder="1" applyAlignment="1">
      <alignment horizontal="left" vertical="center" wrapText="1" indent="1"/>
      <protection/>
    </xf>
    <xf numFmtId="0" fontId="0" fillId="0" borderId="18" xfId="543" applyFill="1" applyBorder="1">
      <alignment vertical="center"/>
      <protection/>
    </xf>
    <xf numFmtId="196" fontId="23" fillId="0" borderId="0" xfId="543" applyNumberFormat="1" applyFont="1" applyFill="1">
      <alignment vertical="center"/>
      <protection/>
    </xf>
    <xf numFmtId="0" fontId="9" fillId="0" borderId="0" xfId="543" applyFont="1" applyFill="1" applyAlignment="1">
      <alignment horizontal="center" vertical="top"/>
      <protection/>
    </xf>
    <xf numFmtId="196" fontId="0" fillId="0" borderId="0" xfId="543" applyNumberFormat="1" applyFont="1" applyFill="1" applyAlignment="1">
      <alignment horizontal="right" vertical="center"/>
      <protection/>
    </xf>
    <xf numFmtId="193" fontId="0" fillId="0" borderId="14" xfId="543" applyNumberFormat="1" applyFont="1" applyFill="1" applyBorder="1" applyAlignment="1" applyProtection="1">
      <alignment horizontal="right" vertical="center"/>
      <protection/>
    </xf>
    <xf numFmtId="0" fontId="0" fillId="0" borderId="14" xfId="543" applyNumberFormat="1" applyFont="1" applyFill="1" applyBorder="1" applyAlignment="1" applyProtection="1">
      <alignment vertical="center"/>
      <protection/>
    </xf>
    <xf numFmtId="0" fontId="0" fillId="0" borderId="14" xfId="543" applyNumberFormat="1" applyFont="1" applyFill="1" applyBorder="1" applyAlignment="1" applyProtection="1">
      <alignment horizontal="left" vertical="center" indent="1"/>
      <protection/>
    </xf>
    <xf numFmtId="191" fontId="0" fillId="0" borderId="14" xfId="543" applyNumberFormat="1" applyFont="1" applyFill="1" applyBorder="1" applyAlignment="1" applyProtection="1">
      <alignment horizontal="right" vertical="center"/>
      <protection/>
    </xf>
    <xf numFmtId="198" fontId="23" fillId="0" borderId="14" xfId="37" applyNumberFormat="1" applyFont="1" applyFill="1" applyBorder="1" applyAlignment="1">
      <alignment vertical="center"/>
    </xf>
    <xf numFmtId="196" fontId="23" fillId="0" borderId="14" xfId="43" applyNumberFormat="1" applyFont="1" applyFill="1" applyBorder="1" applyAlignment="1">
      <alignment vertical="center"/>
    </xf>
    <xf numFmtId="0" fontId="0" fillId="0" borderId="14" xfId="543" applyFill="1" applyBorder="1">
      <alignment vertical="center"/>
      <protection/>
    </xf>
    <xf numFmtId="196" fontId="23" fillId="0" borderId="14" xfId="543" applyNumberFormat="1" applyFont="1" applyFill="1" applyBorder="1">
      <alignment vertical="center"/>
      <protection/>
    </xf>
    <xf numFmtId="0" fontId="0" fillId="0" borderId="19" xfId="543" applyNumberFormat="1" applyFont="1" applyFill="1" applyBorder="1" applyAlignment="1" applyProtection="1">
      <alignment horizontal="left" vertical="center" indent="1"/>
      <protection/>
    </xf>
    <xf numFmtId="193" fontId="0" fillId="0" borderId="19" xfId="543" applyNumberFormat="1" applyFont="1" applyFill="1" applyBorder="1" applyAlignment="1" applyProtection="1">
      <alignment horizontal="right" vertical="center"/>
      <protection/>
    </xf>
    <xf numFmtId="0" fontId="0" fillId="0" borderId="19" xfId="543" applyFill="1" applyBorder="1">
      <alignment vertical="center"/>
      <protection/>
    </xf>
    <xf numFmtId="0" fontId="23" fillId="0" borderId="19" xfId="543" applyFont="1" applyFill="1" applyBorder="1">
      <alignment vertical="center"/>
      <protection/>
    </xf>
    <xf numFmtId="196" fontId="23" fillId="0" borderId="19" xfId="543" applyNumberFormat="1" applyFont="1" applyFill="1" applyBorder="1">
      <alignment vertical="center"/>
      <protection/>
    </xf>
    <xf numFmtId="0" fontId="6" fillId="0" borderId="20" xfId="543" applyNumberFormat="1" applyFont="1" applyFill="1" applyBorder="1" applyAlignment="1" applyProtection="1">
      <alignment horizontal="left" vertical="center" indent="1"/>
      <protection/>
    </xf>
    <xf numFmtId="193" fontId="0" fillId="0" borderId="20" xfId="543" applyNumberFormat="1" applyFont="1" applyFill="1" applyBorder="1" applyAlignment="1" applyProtection="1">
      <alignment horizontal="right" vertical="center"/>
      <protection/>
    </xf>
    <xf numFmtId="0" fontId="0" fillId="0" borderId="20" xfId="543" applyFill="1" applyBorder="1">
      <alignment vertical="center"/>
      <protection/>
    </xf>
    <xf numFmtId="0" fontId="23" fillId="0" borderId="20" xfId="543" applyFont="1" applyFill="1" applyBorder="1">
      <alignment vertical="center"/>
      <protection/>
    </xf>
    <xf numFmtId="196" fontId="23" fillId="0" borderId="20" xfId="543" applyNumberFormat="1" applyFont="1" applyFill="1" applyBorder="1">
      <alignment vertical="center"/>
      <protection/>
    </xf>
    <xf numFmtId="0" fontId="6" fillId="0" borderId="14" xfId="543" applyFont="1" applyFill="1" applyBorder="1" applyAlignment="1">
      <alignment vertical="center"/>
      <protection/>
    </xf>
    <xf numFmtId="0" fontId="6" fillId="0" borderId="14" xfId="543" applyFont="1" applyFill="1" applyBorder="1">
      <alignment vertical="center"/>
      <protection/>
    </xf>
    <xf numFmtId="191" fontId="0" fillId="0" borderId="0" xfId="543" applyNumberFormat="1" applyFill="1">
      <alignment vertical="center"/>
      <protection/>
    </xf>
    <xf numFmtId="0" fontId="0" fillId="0" borderId="0" xfId="653" applyFont="1" applyFill="1" applyAlignment="1">
      <alignment vertical="center"/>
      <protection/>
    </xf>
    <xf numFmtId="197" fontId="0" fillId="0" borderId="18" xfId="543" applyNumberFormat="1" applyFill="1" applyBorder="1">
      <alignment vertical="center"/>
      <protection/>
    </xf>
    <xf numFmtId="191" fontId="0" fillId="0" borderId="18" xfId="543" applyNumberFormat="1" applyFill="1" applyBorder="1">
      <alignment vertical="center"/>
      <protection/>
    </xf>
    <xf numFmtId="0" fontId="0" fillId="0" borderId="18" xfId="653" applyFont="1" applyFill="1" applyBorder="1" applyAlignment="1">
      <alignment vertical="center"/>
      <protection/>
    </xf>
    <xf numFmtId="193" fontId="0" fillId="0" borderId="0" xfId="543" applyNumberFormat="1" applyFill="1">
      <alignment vertical="center"/>
      <protection/>
    </xf>
    <xf numFmtId="0" fontId="9" fillId="0" borderId="0" xfId="653" applyFont="1" applyFill="1" applyAlignment="1">
      <alignment vertical="top"/>
      <protection/>
    </xf>
    <xf numFmtId="0" fontId="6" fillId="0" borderId="0" xfId="653" applyFont="1" applyFill="1" applyAlignment="1">
      <alignment vertical="center" wrapText="1"/>
      <protection/>
    </xf>
    <xf numFmtId="0" fontId="7" fillId="0" borderId="0" xfId="653" applyFont="1" applyFill="1" applyAlignment="1">
      <alignment vertical="center"/>
      <protection/>
    </xf>
    <xf numFmtId="190" fontId="0" fillId="0" borderId="0" xfId="653" applyNumberFormat="1" applyFont="1" applyFill="1" applyAlignment="1">
      <alignment vertical="center"/>
      <protection/>
    </xf>
    <xf numFmtId="191" fontId="0" fillId="0" borderId="0" xfId="653" applyNumberFormat="1" applyFont="1" applyFill="1" applyAlignment="1">
      <alignment vertical="center"/>
      <protection/>
    </xf>
    <xf numFmtId="190" fontId="23" fillId="0" borderId="0" xfId="653" applyNumberFormat="1" applyFont="1" applyFill="1" applyAlignment="1">
      <alignment vertical="center"/>
      <protection/>
    </xf>
    <xf numFmtId="191" fontId="23" fillId="0" borderId="0" xfId="653" applyNumberFormat="1" applyFont="1" applyFill="1" applyAlignment="1">
      <alignment vertical="center"/>
      <protection/>
    </xf>
    <xf numFmtId="0" fontId="9" fillId="0" borderId="0" xfId="653" applyFont="1" applyFill="1" applyAlignment="1">
      <alignment horizontal="center" vertical="top"/>
      <protection/>
    </xf>
    <xf numFmtId="191" fontId="0" fillId="0" borderId="0" xfId="653" applyNumberFormat="1" applyFont="1" applyFill="1" applyAlignment="1">
      <alignment horizontal="right" vertical="center"/>
      <protection/>
    </xf>
    <xf numFmtId="0" fontId="12" fillId="0" borderId="14" xfId="653" applyFont="1" applyFill="1" applyBorder="1" applyAlignment="1">
      <alignment horizontal="left" vertical="center" wrapText="1" indent="1"/>
      <protection/>
    </xf>
    <xf numFmtId="190" fontId="0" fillId="0" borderId="14" xfId="245" applyNumberFormat="1" applyFont="1" applyFill="1" applyBorder="1" applyAlignment="1">
      <alignment vertical="center"/>
      <protection/>
    </xf>
    <xf numFmtId="190" fontId="0" fillId="0" borderId="14" xfId="653" applyNumberFormat="1" applyFont="1" applyFill="1" applyBorder="1" applyAlignment="1">
      <alignment vertical="center"/>
      <protection/>
    </xf>
    <xf numFmtId="191" fontId="0" fillId="0" borderId="14" xfId="653" applyNumberFormat="1" applyFont="1" applyFill="1" applyBorder="1" applyAlignment="1">
      <alignment vertical="center"/>
      <protection/>
    </xf>
    <xf numFmtId="190" fontId="23" fillId="0" borderId="14" xfId="653" applyNumberFormat="1" applyFont="1" applyFill="1" applyBorder="1" applyAlignment="1">
      <alignment vertical="center"/>
      <protection/>
    </xf>
    <xf numFmtId="191" fontId="23" fillId="0" borderId="14" xfId="653" applyNumberFormat="1" applyFont="1" applyFill="1" applyBorder="1" applyAlignment="1">
      <alignment vertical="center"/>
      <protection/>
    </xf>
    <xf numFmtId="0" fontId="0" fillId="0" borderId="14" xfId="653" applyFont="1" applyFill="1" applyBorder="1" applyAlignment="1">
      <alignment horizontal="left" vertical="center" indent="1"/>
      <protection/>
    </xf>
    <xf numFmtId="0" fontId="0" fillId="0" borderId="14" xfId="653" applyFont="1" applyFill="1" applyBorder="1" applyAlignment="1">
      <alignment horizontal="left" vertical="center" indent="2"/>
      <protection/>
    </xf>
    <xf numFmtId="0" fontId="0" fillId="0" borderId="19" xfId="653" applyFont="1" applyFill="1" applyBorder="1" applyAlignment="1">
      <alignment horizontal="left" vertical="center" indent="1"/>
      <protection/>
    </xf>
    <xf numFmtId="190" fontId="0" fillId="0" borderId="19" xfId="245" applyNumberFormat="1" applyFont="1" applyFill="1" applyBorder="1" applyAlignment="1">
      <alignment vertical="center"/>
      <protection/>
    </xf>
    <xf numFmtId="190" fontId="0" fillId="0" borderId="19" xfId="653" applyNumberFormat="1" applyFont="1" applyFill="1" applyBorder="1" applyAlignment="1">
      <alignment vertical="center"/>
      <protection/>
    </xf>
    <xf numFmtId="191" fontId="0" fillId="0" borderId="19" xfId="653" applyNumberFormat="1" applyFont="1" applyFill="1" applyBorder="1" applyAlignment="1">
      <alignment vertical="center"/>
      <protection/>
    </xf>
    <xf numFmtId="190" fontId="23" fillId="0" borderId="19" xfId="653" applyNumberFormat="1" applyFont="1" applyFill="1" applyBorder="1" applyAlignment="1">
      <alignment vertical="center"/>
      <protection/>
    </xf>
    <xf numFmtId="191" fontId="23" fillId="0" borderId="19" xfId="653" applyNumberFormat="1" applyFont="1" applyFill="1" applyBorder="1" applyAlignment="1">
      <alignment vertical="center"/>
      <protection/>
    </xf>
    <xf numFmtId="0" fontId="12" fillId="0" borderId="20" xfId="653" applyFont="1" applyFill="1" applyBorder="1" applyAlignment="1">
      <alignment horizontal="left" vertical="center" wrapText="1"/>
      <protection/>
    </xf>
    <xf numFmtId="190" fontId="0" fillId="0" borderId="20" xfId="245" applyNumberFormat="1" applyFont="1" applyFill="1" applyBorder="1" applyAlignment="1">
      <alignment vertical="center"/>
      <protection/>
    </xf>
    <xf numFmtId="190" fontId="0" fillId="0" borderId="20" xfId="653" applyNumberFormat="1" applyFont="1" applyFill="1" applyBorder="1" applyAlignment="1">
      <alignment vertical="center"/>
      <protection/>
    </xf>
    <xf numFmtId="191" fontId="0" fillId="0" borderId="20" xfId="653" applyNumberFormat="1" applyFont="1" applyFill="1" applyBorder="1" applyAlignment="1">
      <alignment vertical="center"/>
      <protection/>
    </xf>
    <xf numFmtId="190" fontId="23" fillId="0" borderId="20" xfId="653" applyNumberFormat="1" applyFont="1" applyFill="1" applyBorder="1" applyAlignment="1">
      <alignment vertical="center"/>
      <protection/>
    </xf>
    <xf numFmtId="191" fontId="23" fillId="0" borderId="20" xfId="653" applyNumberFormat="1" applyFont="1" applyFill="1" applyBorder="1" applyAlignment="1">
      <alignment vertical="center"/>
      <protection/>
    </xf>
    <xf numFmtId="0" fontId="0" fillId="0" borderId="14" xfId="653" applyFont="1" applyFill="1" applyBorder="1" applyAlignment="1">
      <alignment horizontal="left" vertical="center" wrapText="1"/>
      <protection/>
    </xf>
    <xf numFmtId="0" fontId="12" fillId="0" borderId="14" xfId="653" applyFont="1" applyFill="1" applyBorder="1" applyAlignment="1">
      <alignment horizontal="left" vertical="center" wrapText="1"/>
      <protection/>
    </xf>
    <xf numFmtId="190" fontId="0" fillId="0" borderId="21" xfId="653" applyNumberFormat="1" applyFont="1" applyFill="1" applyBorder="1" applyAlignment="1">
      <alignment vertical="center"/>
      <protection/>
    </xf>
    <xf numFmtId="190" fontId="0" fillId="0" borderId="0" xfId="653" applyNumberFormat="1" applyFont="1" applyFill="1" applyBorder="1" applyAlignment="1">
      <alignment vertical="center"/>
      <protection/>
    </xf>
    <xf numFmtId="190" fontId="0" fillId="0" borderId="22" xfId="653" applyNumberFormat="1" applyFont="1" applyFill="1" applyBorder="1" applyAlignment="1">
      <alignment vertical="center"/>
      <protection/>
    </xf>
    <xf numFmtId="190" fontId="7" fillId="0" borderId="0" xfId="653" applyNumberFormat="1" applyFont="1" applyFill="1" applyAlignment="1">
      <alignment vertical="center"/>
      <protection/>
    </xf>
    <xf numFmtId="0" fontId="0" fillId="0" borderId="0" xfId="306" applyFill="1">
      <alignment/>
      <protection/>
    </xf>
    <xf numFmtId="198" fontId="23" fillId="0" borderId="0" xfId="865" applyNumberFormat="1" applyFont="1" applyFill="1" applyAlignment="1">
      <alignment vertical="center"/>
    </xf>
    <xf numFmtId="0" fontId="0" fillId="0" borderId="0" xfId="661" applyFill="1">
      <alignment/>
      <protection/>
    </xf>
    <xf numFmtId="0" fontId="23" fillId="0" borderId="0" xfId="543" applyFont="1" applyFill="1" applyAlignment="1">
      <alignment horizontal="center" vertical="center"/>
      <protection/>
    </xf>
    <xf numFmtId="0" fontId="9" fillId="0" borderId="0" xfId="661" applyFont="1" applyFill="1" applyAlignment="1">
      <alignment horizontal="center" vertical="top"/>
      <protection/>
    </xf>
    <xf numFmtId="198" fontId="0" fillId="0" borderId="0" xfId="865" applyNumberFormat="1" applyFont="1" applyFill="1" applyAlignment="1">
      <alignment vertical="center"/>
    </xf>
    <xf numFmtId="0" fontId="0" fillId="0" borderId="0" xfId="661" applyFont="1" applyFill="1" applyBorder="1" applyAlignment="1">
      <alignment horizontal="right" vertical="center"/>
      <protection/>
    </xf>
    <xf numFmtId="0" fontId="0" fillId="0" borderId="23" xfId="661" applyFont="1" applyFill="1" applyBorder="1" applyAlignment="1">
      <alignment horizontal="right" vertical="center"/>
      <protection/>
    </xf>
    <xf numFmtId="190" fontId="6" fillId="0" borderId="0" xfId="653" applyNumberFormat="1" applyFont="1" applyFill="1" applyBorder="1" applyAlignment="1">
      <alignment horizontal="center" vertical="center" wrapText="1"/>
      <protection/>
    </xf>
    <xf numFmtId="0" fontId="6" fillId="0" borderId="14" xfId="661" applyFont="1" applyFill="1" applyBorder="1" applyAlignment="1">
      <alignment horizontal="left" vertical="center" indent="1"/>
      <protection/>
    </xf>
    <xf numFmtId="190" fontId="10" fillId="0" borderId="14" xfId="865" applyNumberFormat="1" applyFont="1" applyFill="1" applyBorder="1" applyAlignment="1" applyProtection="1">
      <alignment horizontal="right" vertical="center"/>
      <protection/>
    </xf>
    <xf numFmtId="198" fontId="10" fillId="0" borderId="14" xfId="865" applyNumberFormat="1" applyFont="1" applyFill="1" applyBorder="1" applyAlignment="1" applyProtection="1">
      <alignment horizontal="right" vertical="center"/>
      <protection/>
    </xf>
    <xf numFmtId="198" fontId="23" fillId="0" borderId="14" xfId="865" applyNumberFormat="1" applyFont="1" applyFill="1" applyBorder="1" applyAlignment="1">
      <alignment horizontal="right" vertical="center"/>
    </xf>
    <xf numFmtId="0" fontId="0" fillId="0" borderId="14" xfId="661" applyFont="1" applyFill="1" applyBorder="1" applyAlignment="1">
      <alignment horizontal="left" vertical="center" indent="2"/>
      <protection/>
    </xf>
    <xf numFmtId="0" fontId="0" fillId="0" borderId="14" xfId="661" applyFont="1" applyFill="1" applyBorder="1" applyAlignment="1">
      <alignment horizontal="left" vertical="center" indent="4"/>
      <protection/>
    </xf>
    <xf numFmtId="198" fontId="23" fillId="0" borderId="14" xfId="865" applyNumberFormat="1" applyFont="1" applyFill="1" applyBorder="1" applyAlignment="1">
      <alignment vertical="center"/>
    </xf>
    <xf numFmtId="0" fontId="0" fillId="0" borderId="14" xfId="661" applyFill="1" applyBorder="1" applyAlignment="1">
      <alignment vertical="center"/>
      <protection/>
    </xf>
    <xf numFmtId="0" fontId="0" fillId="0" borderId="14" xfId="661" applyFill="1" applyBorder="1">
      <alignment/>
      <protection/>
    </xf>
    <xf numFmtId="192" fontId="23" fillId="0" borderId="14" xfId="865" applyNumberFormat="1" applyFont="1" applyFill="1" applyBorder="1" applyAlignment="1">
      <alignment horizontal="right" vertical="center"/>
    </xf>
    <xf numFmtId="0" fontId="1" fillId="0" borderId="14" xfId="661" applyFont="1" applyFill="1" applyBorder="1" applyAlignment="1">
      <alignment horizontal="left" vertical="center" indent="4"/>
      <protection/>
    </xf>
    <xf numFmtId="198" fontId="23" fillId="0" borderId="0" xfId="865" applyNumberFormat="1" applyFont="1" applyFill="1" applyBorder="1" applyAlignment="1">
      <alignment vertical="center"/>
    </xf>
    <xf numFmtId="0" fontId="1" fillId="0" borderId="20" xfId="306" applyNumberFormat="1" applyFont="1" applyFill="1" applyBorder="1" applyAlignment="1" applyProtection="1">
      <alignment horizontal="left" vertical="center" indent="4"/>
      <protection/>
    </xf>
    <xf numFmtId="198" fontId="10" fillId="0" borderId="24" xfId="865" applyNumberFormat="1" applyFont="1" applyFill="1" applyBorder="1" applyAlignment="1" applyProtection="1">
      <alignment horizontal="right" vertical="center"/>
      <protection/>
    </xf>
    <xf numFmtId="198" fontId="10" fillId="0" borderId="0" xfId="865" applyNumberFormat="1" applyFont="1" applyFill="1" applyBorder="1" applyAlignment="1" applyProtection="1">
      <alignment horizontal="right" vertical="center"/>
      <protection/>
    </xf>
    <xf numFmtId="0" fontId="1" fillId="0" borderId="14" xfId="306" applyNumberFormat="1" applyFont="1" applyFill="1" applyBorder="1" applyAlignment="1" applyProtection="1">
      <alignment horizontal="left" vertical="center" indent="4"/>
      <protection/>
    </xf>
    <xf numFmtId="198" fontId="10" fillId="0" borderId="16" xfId="865" applyNumberFormat="1" applyFont="1" applyFill="1" applyBorder="1" applyAlignment="1" applyProtection="1">
      <alignment horizontal="right" vertical="center"/>
      <protection/>
    </xf>
    <xf numFmtId="0" fontId="0" fillId="0" borderId="0" xfId="543" applyFont="1" applyFill="1" applyAlignment="1">
      <alignment horizontal="center" vertical="center"/>
      <protection/>
    </xf>
    <xf numFmtId="0" fontId="6" fillId="0" borderId="0" xfId="653" applyFont="1" applyFill="1" applyBorder="1" applyAlignment="1">
      <alignment horizontal="center" vertical="center" wrapText="1"/>
      <protection/>
    </xf>
    <xf numFmtId="0" fontId="6" fillId="0" borderId="0" xfId="543" applyFont="1" applyFill="1" applyAlignment="1">
      <alignment horizontal="center" vertical="center"/>
      <protection/>
    </xf>
    <xf numFmtId="198" fontId="23" fillId="0" borderId="0" xfId="865" applyNumberFormat="1" applyFont="1" applyFill="1" applyBorder="1" applyAlignment="1" applyProtection="1">
      <alignment horizontal="right" vertical="center"/>
      <protection/>
    </xf>
    <xf numFmtId="0" fontId="0" fillId="0" borderId="0" xfId="306" applyFill="1" applyAlignment="1">
      <alignment horizontal="center"/>
      <protection/>
    </xf>
    <xf numFmtId="198" fontId="25" fillId="0" borderId="0" xfId="439" applyNumberFormat="1" applyFont="1" applyFill="1" applyBorder="1" applyAlignment="1">
      <alignment horizontal="center" vertical="center"/>
    </xf>
    <xf numFmtId="0" fontId="0" fillId="0" borderId="0" xfId="0" applyFont="1" applyAlignment="1">
      <alignment/>
    </xf>
    <xf numFmtId="198" fontId="0" fillId="0" borderId="23" xfId="439" applyNumberFormat="1" applyFont="1" applyFill="1" applyBorder="1" applyAlignment="1">
      <alignment horizontal="center" vertical="center"/>
    </xf>
    <xf numFmtId="198" fontId="26" fillId="0" borderId="23" xfId="439" applyNumberFormat="1" applyFont="1" applyFill="1" applyBorder="1" applyAlignment="1">
      <alignment horizontal="right" vertical="center"/>
    </xf>
    <xf numFmtId="198" fontId="7" fillId="0" borderId="14" xfId="439" applyNumberFormat="1" applyFont="1" applyFill="1" applyBorder="1" applyAlignment="1">
      <alignment horizontal="center" vertical="center"/>
    </xf>
    <xf numFmtId="0" fontId="7" fillId="0" borderId="14" xfId="439" applyNumberFormat="1" applyFont="1" applyFill="1" applyBorder="1" applyAlignment="1">
      <alignment horizontal="left" vertical="center" indent="1"/>
    </xf>
    <xf numFmtId="198" fontId="0" fillId="0" borderId="14" xfId="439" applyNumberFormat="1" applyFont="1" applyFill="1" applyBorder="1" applyAlignment="1">
      <alignment vertical="center"/>
    </xf>
    <xf numFmtId="0" fontId="0" fillId="0" borderId="14" xfId="439" applyNumberFormat="1" applyFont="1" applyFill="1" applyBorder="1" applyAlignment="1">
      <alignment horizontal="left" vertical="center" indent="2"/>
    </xf>
    <xf numFmtId="198" fontId="0" fillId="8" borderId="14" xfId="439" applyNumberFormat="1" applyFont="1" applyFill="1" applyBorder="1" applyAlignment="1">
      <alignment vertical="center"/>
    </xf>
    <xf numFmtId="0" fontId="0" fillId="0" borderId="14" xfId="439" applyNumberFormat="1" applyFont="1" applyFill="1" applyBorder="1" applyAlignment="1">
      <alignment horizontal="left" vertical="center" indent="2" shrinkToFit="1"/>
    </xf>
    <xf numFmtId="0" fontId="0" fillId="0" borderId="14" xfId="660" applyNumberFormat="1" applyFont="1" applyFill="1" applyBorder="1" applyAlignment="1" applyProtection="1">
      <alignment horizontal="left" vertical="center" indent="2"/>
      <protection/>
    </xf>
    <xf numFmtId="0" fontId="0" fillId="0" borderId="14" xfId="439" applyNumberFormat="1" applyFont="1" applyFill="1" applyBorder="1" applyAlignment="1">
      <alignment horizontal="left" vertical="center" indent="1"/>
    </xf>
    <xf numFmtId="41" fontId="0" fillId="8" borderId="14" xfId="106" applyNumberFormat="1" applyFont="1" applyFill="1" applyBorder="1" applyAlignment="1" applyProtection="1">
      <alignment vertical="center"/>
      <protection/>
    </xf>
    <xf numFmtId="0" fontId="27" fillId="0" borderId="25" xfId="439" applyNumberFormat="1" applyFont="1" applyFill="1" applyBorder="1" applyAlignment="1">
      <alignment vertical="center"/>
    </xf>
    <xf numFmtId="0" fontId="0" fillId="0" borderId="0" xfId="0" applyFill="1" applyAlignment="1">
      <alignment/>
    </xf>
    <xf numFmtId="0" fontId="9" fillId="0" borderId="0" xfId="649" applyFont="1" applyFill="1" applyAlignment="1">
      <alignment vertical="top" wrapText="1"/>
      <protection/>
    </xf>
    <xf numFmtId="0" fontId="0" fillId="0" borderId="0" xfId="649" applyFont="1" applyFill="1">
      <alignment vertical="center"/>
      <protection/>
    </xf>
    <xf numFmtId="0" fontId="6" fillId="0" borderId="0" xfId="649" applyFont="1" applyFill="1">
      <alignment vertical="center"/>
      <protection/>
    </xf>
    <xf numFmtId="0" fontId="23" fillId="4" borderId="0" xfId="649" applyFont="1" applyFill="1">
      <alignment vertical="center"/>
      <protection/>
    </xf>
    <xf numFmtId="0" fontId="0" fillId="0" borderId="0" xfId="660" applyFill="1">
      <alignment/>
      <protection/>
    </xf>
    <xf numFmtId="0" fontId="0" fillId="4" borderId="0" xfId="660" applyFill="1">
      <alignment/>
      <protection/>
    </xf>
    <xf numFmtId="0" fontId="23" fillId="0" borderId="0" xfId="649" applyFont="1" applyFill="1">
      <alignment vertical="center"/>
      <protection/>
    </xf>
    <xf numFmtId="198" fontId="0" fillId="0" borderId="0" xfId="439" applyNumberFormat="1" applyFont="1" applyFill="1" applyAlignment="1">
      <alignment vertical="center"/>
    </xf>
    <xf numFmtId="198" fontId="23" fillId="0" borderId="0" xfId="439" applyNumberFormat="1" applyFont="1" applyFill="1" applyAlignment="1">
      <alignment vertical="center"/>
    </xf>
    <xf numFmtId="0" fontId="23" fillId="0" borderId="0" xfId="649" applyFont="1" applyFill="1" applyAlignment="1">
      <alignment horizontal="center" vertical="center"/>
      <protection/>
    </xf>
    <xf numFmtId="0" fontId="9" fillId="0" borderId="0" xfId="649" applyFont="1" applyFill="1" applyAlignment="1">
      <alignment horizontal="center" vertical="top" wrapText="1"/>
      <protection/>
    </xf>
    <xf numFmtId="0" fontId="0" fillId="0" borderId="0" xfId="649" applyFont="1" applyFill="1" applyAlignment="1">
      <alignment horizontal="right" vertical="center"/>
      <protection/>
    </xf>
    <xf numFmtId="0" fontId="6" fillId="0" borderId="14" xfId="655" applyFont="1" applyFill="1" applyBorder="1" applyAlignment="1">
      <alignment horizontal="centerContinuous" vertical="center" wrapText="1"/>
      <protection/>
    </xf>
    <xf numFmtId="0" fontId="6" fillId="0" borderId="14" xfId="649" applyNumberFormat="1" applyFont="1" applyFill="1" applyBorder="1" applyAlignment="1" applyProtection="1">
      <alignment horizontal="center" vertical="center"/>
      <protection/>
    </xf>
    <xf numFmtId="0" fontId="6" fillId="0" borderId="0" xfId="655" applyFont="1" applyFill="1" applyBorder="1" applyAlignment="1">
      <alignment horizontal="center" vertical="center" wrapText="1"/>
      <protection/>
    </xf>
    <xf numFmtId="0" fontId="6" fillId="0" borderId="14" xfId="649" applyNumberFormat="1" applyFont="1" applyFill="1" applyBorder="1" applyAlignment="1" applyProtection="1">
      <alignment vertical="center" wrapText="1"/>
      <protection/>
    </xf>
    <xf numFmtId="49" fontId="0" fillId="0" borderId="14" xfId="485" applyNumberFormat="1" applyFont="1" applyFill="1" applyBorder="1" applyAlignment="1">
      <alignment horizontal="left" vertical="center" indent="3"/>
      <protection/>
    </xf>
    <xf numFmtId="198" fontId="23" fillId="4" borderId="0" xfId="439" applyNumberFormat="1" applyFont="1" applyFill="1" applyBorder="1" applyAlignment="1" applyProtection="1">
      <alignment horizontal="right" vertical="center"/>
      <protection/>
    </xf>
    <xf numFmtId="0" fontId="0" fillId="0" borderId="14" xfId="660" applyFont="1" applyFill="1" applyBorder="1" applyAlignment="1">
      <alignment horizontal="left" vertical="center" indent="1"/>
      <protection/>
    </xf>
    <xf numFmtId="49" fontId="28" fillId="0" borderId="14" xfId="485" applyNumberFormat="1" applyFont="1" applyFill="1" applyBorder="1" applyAlignment="1">
      <alignment horizontal="left" vertical="center" indent="2"/>
      <protection/>
    </xf>
    <xf numFmtId="198" fontId="23" fillId="0" borderId="0" xfId="439" applyNumberFormat="1" applyFont="1" applyFill="1" applyBorder="1" applyAlignment="1" applyProtection="1">
      <alignment horizontal="right" vertical="center"/>
      <protection/>
    </xf>
    <xf numFmtId="198" fontId="23" fillId="0" borderId="0" xfId="439" applyNumberFormat="1" applyFont="1" applyFill="1" applyBorder="1" applyAlignment="1">
      <alignment vertical="center"/>
    </xf>
    <xf numFmtId="49" fontId="0" fillId="0" borderId="14" xfId="485" applyNumberFormat="1" applyFont="1" applyFill="1" applyBorder="1" applyAlignment="1">
      <alignment horizontal="left" vertical="center" indent="2"/>
      <protection/>
    </xf>
    <xf numFmtId="198" fontId="23" fillId="4" borderId="0" xfId="439" applyNumberFormat="1" applyFont="1" applyFill="1" applyBorder="1" applyAlignment="1">
      <alignment vertical="center"/>
    </xf>
    <xf numFmtId="0" fontId="0" fillId="0" borderId="14" xfId="660" applyFont="1" applyFill="1" applyBorder="1" applyAlignment="1">
      <alignment horizontal="left" vertical="center" indent="2"/>
      <protection/>
    </xf>
    <xf numFmtId="198" fontId="23" fillId="4" borderId="0" xfId="439" applyNumberFormat="1" applyFont="1" applyFill="1" applyAlignment="1">
      <alignment vertical="center"/>
    </xf>
    <xf numFmtId="0" fontId="0" fillId="0" borderId="14" xfId="660" applyNumberFormat="1" applyFont="1" applyFill="1" applyBorder="1" applyAlignment="1" applyProtection="1">
      <alignment vertical="center"/>
      <protection/>
    </xf>
    <xf numFmtId="0" fontId="0" fillId="0" borderId="0" xfId="649" applyFont="1" applyFill="1" applyAlignment="1">
      <alignment horizontal="center" vertical="center"/>
      <protection/>
    </xf>
    <xf numFmtId="0" fontId="6" fillId="0" borderId="0" xfId="649" applyFont="1" applyFill="1" applyAlignment="1">
      <alignment horizontal="center" vertical="center"/>
      <protection/>
    </xf>
    <xf numFmtId="0" fontId="23" fillId="4" borderId="0" xfId="649" applyFont="1" applyFill="1" applyAlignment="1">
      <alignment horizontal="center" vertical="center"/>
      <protection/>
    </xf>
    <xf numFmtId="0" fontId="0" fillId="0" borderId="0" xfId="660" applyFill="1" applyAlignment="1">
      <alignment horizontal="center"/>
      <protection/>
    </xf>
    <xf numFmtId="0" fontId="0" fillId="4" borderId="0" xfId="660" applyFill="1" applyAlignment="1">
      <alignment horizontal="center"/>
      <protection/>
    </xf>
    <xf numFmtId="0" fontId="3" fillId="0" borderId="0" xfId="656" applyFont="1" applyFill="1" applyAlignment="1">
      <alignment vertical="top" wrapText="1"/>
      <protection/>
    </xf>
    <xf numFmtId="0" fontId="0" fillId="0" borderId="0" xfId="656" applyFont="1" applyFill="1" applyAlignment="1">
      <alignment vertical="center" wrapText="1"/>
      <protection/>
    </xf>
    <xf numFmtId="0" fontId="0" fillId="0" borderId="0" xfId="656" applyFont="1" applyFill="1" applyAlignment="1">
      <alignment horizontal="center" vertical="center" wrapText="1"/>
      <protection/>
    </xf>
    <xf numFmtId="0" fontId="0" fillId="0" borderId="0" xfId="0" applyFill="1" applyAlignment="1">
      <alignment/>
    </xf>
    <xf numFmtId="180" fontId="6" fillId="0" borderId="0" xfId="656" applyNumberFormat="1" applyFont="1" applyFill="1" applyBorder="1" applyAlignment="1">
      <alignment horizontal="center" vertical="center" wrapText="1"/>
      <protection/>
    </xf>
    <xf numFmtId="0" fontId="0" fillId="0" borderId="0" xfId="651" applyFont="1" applyFill="1" applyAlignment="1">
      <alignment wrapText="1"/>
      <protection/>
    </xf>
    <xf numFmtId="193" fontId="6" fillId="0" borderId="0" xfId="657" applyNumberFormat="1" applyFont="1" applyFill="1" applyBorder="1" applyAlignment="1">
      <alignment horizontal="center" vertical="top"/>
      <protection/>
    </xf>
    <xf numFmtId="0" fontId="6" fillId="0" borderId="0" xfId="657" applyFont="1" applyFill="1" applyAlignment="1">
      <alignment vertical="top" wrapText="1"/>
      <protection/>
    </xf>
    <xf numFmtId="193" fontId="6" fillId="0" borderId="0" xfId="657" applyNumberFormat="1" applyFont="1" applyFill="1" applyAlignment="1">
      <alignment vertical="top"/>
      <protection/>
    </xf>
    <xf numFmtId="193" fontId="0" fillId="0" borderId="0" xfId="651" applyNumberFormat="1" applyFont="1" applyFill="1" applyAlignment="1">
      <alignment horizontal="right" vertical="center"/>
      <protection/>
    </xf>
    <xf numFmtId="0" fontId="6" fillId="0" borderId="14" xfId="657" applyFont="1" applyFill="1" applyBorder="1" applyAlignment="1">
      <alignment horizontal="center" vertical="center" wrapText="1"/>
      <protection/>
    </xf>
    <xf numFmtId="193" fontId="6" fillId="0" borderId="14" xfId="657" applyNumberFormat="1" applyFont="1" applyFill="1" applyBorder="1" applyAlignment="1">
      <alignment horizontal="center" vertical="center" wrapText="1"/>
      <protection/>
    </xf>
    <xf numFmtId="0" fontId="0" fillId="0" borderId="14" xfId="0" applyFont="1" applyBorder="1" applyAlignment="1">
      <alignment vertical="center"/>
    </xf>
    <xf numFmtId="0" fontId="0" fillId="0" borderId="14" xfId="0" applyFill="1" applyBorder="1" applyAlignment="1">
      <alignment vertical="center"/>
    </xf>
    <xf numFmtId="0" fontId="0" fillId="0" borderId="14" xfId="0" applyFont="1" applyFill="1" applyBorder="1" applyAlignment="1">
      <alignment vertical="center"/>
    </xf>
    <xf numFmtId="0" fontId="0" fillId="0" borderId="14" xfId="0" applyBorder="1" applyAlignment="1">
      <alignment vertical="center"/>
    </xf>
    <xf numFmtId="0" fontId="0" fillId="0" borderId="14" xfId="0" applyFont="1" applyFill="1" applyBorder="1" applyAlignment="1">
      <alignment vertical="center"/>
    </xf>
    <xf numFmtId="193" fontId="23" fillId="0" borderId="0" xfId="543" applyNumberFormat="1" applyFont="1" applyFill="1">
      <alignment vertical="center"/>
      <protection/>
    </xf>
    <xf numFmtId="191" fontId="23" fillId="0" borderId="0" xfId="543" applyNumberFormat="1" applyFont="1" applyFill="1">
      <alignment vertical="center"/>
      <protection/>
    </xf>
    <xf numFmtId="190" fontId="0" fillId="0" borderId="14" xfId="543" applyNumberFormat="1" applyFont="1" applyFill="1" applyBorder="1" applyAlignment="1" applyProtection="1">
      <alignment vertical="center"/>
      <protection/>
    </xf>
    <xf numFmtId="192" fontId="0" fillId="0" borderId="14" xfId="653" applyNumberFormat="1" applyFont="1" applyFill="1" applyBorder="1" applyAlignment="1">
      <alignment vertical="center"/>
      <protection/>
    </xf>
    <xf numFmtId="0" fontId="0" fillId="0" borderId="14" xfId="543" applyNumberFormat="1" applyFont="1" applyFill="1" applyBorder="1" applyAlignment="1" applyProtection="1">
      <alignment horizontal="left" vertical="center" indent="2"/>
      <protection/>
    </xf>
    <xf numFmtId="198" fontId="0" fillId="0" borderId="14" xfId="37" applyNumberFormat="1" applyFont="1" applyFill="1" applyBorder="1" applyAlignment="1" applyProtection="1">
      <alignment horizontal="right" vertical="center"/>
      <protection/>
    </xf>
    <xf numFmtId="198" fontId="0" fillId="0" borderId="14" xfId="37" applyNumberFormat="1" applyFont="1" applyFill="1" applyBorder="1" applyAlignment="1">
      <alignment vertical="center"/>
    </xf>
    <xf numFmtId="192" fontId="0" fillId="0" borderId="14" xfId="653" applyNumberFormat="1" applyFont="1" applyFill="1" applyBorder="1" applyAlignment="1">
      <alignment horizontal="center" vertical="center"/>
      <protection/>
    </xf>
    <xf numFmtId="0" fontId="0" fillId="0" borderId="19" xfId="543" applyNumberFormat="1" applyFont="1" applyFill="1" applyBorder="1" applyAlignment="1" applyProtection="1">
      <alignment horizontal="left" vertical="center" indent="2"/>
      <protection/>
    </xf>
    <xf numFmtId="198" fontId="0" fillId="0" borderId="19" xfId="37" applyNumberFormat="1" applyFont="1" applyFill="1" applyBorder="1" applyAlignment="1">
      <alignment vertical="center"/>
    </xf>
    <xf numFmtId="0" fontId="6" fillId="0" borderId="20" xfId="543" applyFont="1" applyFill="1" applyBorder="1" applyAlignment="1">
      <alignment horizontal="left" vertical="center" indent="1"/>
      <protection/>
    </xf>
    <xf numFmtId="190" fontId="0" fillId="0" borderId="20" xfId="543" applyNumberFormat="1" applyFill="1" applyBorder="1">
      <alignment vertical="center"/>
      <protection/>
    </xf>
    <xf numFmtId="190" fontId="0" fillId="0" borderId="20" xfId="543" applyNumberFormat="1" applyFill="1" applyBorder="1">
      <alignment vertical="center"/>
      <protection/>
    </xf>
    <xf numFmtId="0" fontId="0" fillId="0" borderId="14" xfId="543" applyFont="1" applyFill="1" applyBorder="1" applyAlignment="1">
      <alignment horizontal="left" vertical="center" indent="1"/>
      <protection/>
    </xf>
    <xf numFmtId="0" fontId="6" fillId="0" borderId="14" xfId="543" applyFont="1" applyFill="1" applyBorder="1" applyAlignment="1">
      <alignment horizontal="left" vertical="center" indent="1"/>
      <protection/>
    </xf>
    <xf numFmtId="0" fontId="0" fillId="0" borderId="14" xfId="543" applyFont="1" applyFill="1" applyBorder="1" applyAlignment="1">
      <alignment horizontal="left" vertical="center" indent="2"/>
      <protection/>
    </xf>
    <xf numFmtId="0" fontId="0" fillId="0" borderId="22" xfId="543" applyFill="1" applyBorder="1">
      <alignment vertical="center"/>
      <protection/>
    </xf>
    <xf numFmtId="193" fontId="0" fillId="0" borderId="0" xfId="543" applyNumberFormat="1" applyFont="1" applyFill="1">
      <alignment vertical="center"/>
      <protection/>
    </xf>
    <xf numFmtId="191" fontId="0" fillId="0" borderId="0" xfId="543" applyNumberFormat="1" applyFont="1" applyFill="1" applyAlignment="1">
      <alignment horizontal="right" vertical="center"/>
      <protection/>
    </xf>
    <xf numFmtId="193" fontId="23" fillId="0" borderId="14" xfId="543" applyNumberFormat="1" applyFont="1" applyFill="1" applyBorder="1">
      <alignment vertical="center"/>
      <protection/>
    </xf>
    <xf numFmtId="191" fontId="23" fillId="0" borderId="14" xfId="543" applyNumberFormat="1" applyFont="1" applyFill="1" applyBorder="1">
      <alignment vertical="center"/>
      <protection/>
    </xf>
    <xf numFmtId="191" fontId="23" fillId="0" borderId="14" xfId="543" applyNumberFormat="1" applyFont="1" applyFill="1" applyBorder="1" applyAlignment="1">
      <alignment horizontal="center" vertical="center"/>
      <protection/>
    </xf>
    <xf numFmtId="193" fontId="23" fillId="0" borderId="19" xfId="543" applyNumberFormat="1" applyFont="1" applyFill="1" applyBorder="1">
      <alignment vertical="center"/>
      <protection/>
    </xf>
    <xf numFmtId="191" fontId="23" fillId="0" borderId="19" xfId="543" applyNumberFormat="1" applyFont="1" applyFill="1" applyBorder="1" applyAlignment="1">
      <alignment horizontal="center" vertical="center"/>
      <protection/>
    </xf>
    <xf numFmtId="193" fontId="23" fillId="0" borderId="20" xfId="543" applyNumberFormat="1" applyFont="1" applyFill="1" applyBorder="1">
      <alignment vertical="center"/>
      <protection/>
    </xf>
    <xf numFmtId="197" fontId="0" fillId="0" borderId="0" xfId="653" applyNumberFormat="1" applyFont="1" applyFill="1" applyAlignment="1">
      <alignment vertical="center"/>
      <protection/>
    </xf>
    <xf numFmtId="0" fontId="6" fillId="0" borderId="0" xfId="653" applyFont="1" applyFill="1" applyAlignment="1">
      <alignment vertical="center"/>
      <protection/>
    </xf>
    <xf numFmtId="0" fontId="29" fillId="0" borderId="0" xfId="653" applyFont="1" applyFill="1" applyAlignment="1">
      <alignment vertical="center"/>
      <protection/>
    </xf>
    <xf numFmtId="190" fontId="6" fillId="0" borderId="14" xfId="653" applyNumberFormat="1" applyFont="1" applyFill="1" applyBorder="1" applyAlignment="1">
      <alignment horizontal="center" vertical="center"/>
      <protection/>
    </xf>
    <xf numFmtId="0" fontId="6" fillId="0" borderId="14" xfId="653" applyFont="1" applyFill="1" applyBorder="1" applyAlignment="1">
      <alignment horizontal="left" vertical="center" wrapText="1" indent="1"/>
      <protection/>
    </xf>
    <xf numFmtId="190" fontId="0" fillId="0" borderId="14" xfId="653" applyNumberFormat="1" applyFont="1" applyFill="1" applyBorder="1" applyAlignment="1">
      <alignment horizontal="right" vertical="center"/>
      <protection/>
    </xf>
    <xf numFmtId="0" fontId="6" fillId="0" borderId="14" xfId="653" applyFont="1" applyFill="1" applyBorder="1" applyAlignment="1">
      <alignment horizontal="left" vertical="center" indent="1"/>
      <protection/>
    </xf>
    <xf numFmtId="0" fontId="0" fillId="0" borderId="14" xfId="653" applyFont="1" applyFill="1" applyBorder="1" applyAlignment="1">
      <alignment vertical="center"/>
      <protection/>
    </xf>
    <xf numFmtId="190" fontId="0" fillId="0" borderId="14" xfId="245" applyNumberFormat="1" applyFont="1" applyFill="1" applyBorder="1" applyAlignment="1">
      <alignment horizontal="right" vertical="center"/>
      <protection/>
    </xf>
    <xf numFmtId="0" fontId="0" fillId="0" borderId="19" xfId="653" applyFont="1" applyFill="1" applyBorder="1" applyAlignment="1">
      <alignment horizontal="left" vertical="center" indent="2"/>
      <protection/>
    </xf>
    <xf numFmtId="190" fontId="0" fillId="0" borderId="19" xfId="653" applyNumberFormat="1" applyFont="1" applyFill="1" applyBorder="1" applyAlignment="1">
      <alignment horizontal="right" vertical="center"/>
      <protection/>
    </xf>
    <xf numFmtId="0" fontId="0" fillId="0" borderId="19" xfId="653" applyFont="1" applyFill="1" applyBorder="1" applyAlignment="1">
      <alignment vertical="center"/>
      <protection/>
    </xf>
    <xf numFmtId="0" fontId="6" fillId="0" borderId="20" xfId="653" applyFont="1" applyFill="1" applyBorder="1" applyAlignment="1">
      <alignment horizontal="left" vertical="center" wrapText="1" indent="1"/>
      <protection/>
    </xf>
    <xf numFmtId="190" fontId="0" fillId="0" borderId="20" xfId="653" applyNumberFormat="1" applyFont="1" applyFill="1" applyBorder="1" applyAlignment="1">
      <alignment horizontal="right" vertical="center"/>
      <protection/>
    </xf>
    <xf numFmtId="9" fontId="0" fillId="0" borderId="14" xfId="653" applyNumberFormat="1" applyFont="1" applyFill="1" applyBorder="1" applyAlignment="1">
      <alignment vertical="center"/>
      <protection/>
    </xf>
    <xf numFmtId="192" fontId="0" fillId="0" borderId="14" xfId="653" applyNumberFormat="1" applyFont="1" applyFill="1" applyBorder="1" applyAlignment="1">
      <alignment horizontal="right" vertical="center"/>
      <protection/>
    </xf>
    <xf numFmtId="191" fontId="0" fillId="0" borderId="0" xfId="29" applyNumberFormat="1" applyFont="1" applyFill="1" applyBorder="1" applyAlignment="1">
      <alignment horizontal="right" vertical="center"/>
    </xf>
  </cellXfs>
  <cellStyles count="860">
    <cellStyle name="Normal" xfId="0"/>
    <cellStyle name="差_gdp" xfId="15"/>
    <cellStyle name="Currency [0]" xfId="16"/>
    <cellStyle name="20% - 强调文字颜色 1 2" xfId="17"/>
    <cellStyle name="差_县区合并测算20080421_民生政策最低支出需求" xfId="18"/>
    <cellStyle name="差_县市旗测算-新科目（20080627）_县市旗测算-新科目（含人口规模效应）" xfId="19"/>
    <cellStyle name="20% - 强调文字颜色 3" xfId="20"/>
    <cellStyle name="差_行政公检法测算_民生政策最低支出需求" xfId="21"/>
    <cellStyle name="输入" xfId="22"/>
    <cellStyle name="差_30云南_1" xfId="23"/>
    <cellStyle name="Currency" xfId="24"/>
    <cellStyle name="好_34青海" xfId="25"/>
    <cellStyle name="差_30云南_1_财力性转移支付2010年预算参考数" xfId="26"/>
    <cellStyle name="好_人员工资和公用经费3" xfId="27"/>
    <cellStyle name="Accent2 - 40%" xfId="28"/>
    <cellStyle name="Comma [0]" xfId="29"/>
    <cellStyle name="差_县市旗测算20080508" xfId="30"/>
    <cellStyle name="差_自行调整差异系数顺序" xfId="31"/>
    <cellStyle name="20% - Accent4" xfId="32"/>
    <cellStyle name="RowLevel_7" xfId="33"/>
    <cellStyle name="40% - 强调文字颜色 3" xfId="34"/>
    <cellStyle name="好_分析缺口率_财力性转移支付2010年预算参考数" xfId="35"/>
    <cellStyle name="差" xfId="36"/>
    <cellStyle name="Comma" xfId="37"/>
    <cellStyle name="差_市辖区测算-新科目（20080626）" xfId="38"/>
    <cellStyle name="60% - 强调文字颜色 3" xfId="39"/>
    <cellStyle name="Hyperlink" xfId="40"/>
    <cellStyle name="差_缺口县区测算(财政部标准)" xfId="41"/>
    <cellStyle name="Accent2 - 60%" xfId="42"/>
    <cellStyle name="Percent" xfId="43"/>
    <cellStyle name="好_县市旗测算20080508_县市旗测算-新科目（含人口规模效应）" xfId="44"/>
    <cellStyle name="Followed Hyperlink" xfId="45"/>
    <cellStyle name="注释" xfId="46"/>
    <cellStyle name="差_安徽 缺口县区测算(地方填报)1_财力性转移支付2010年预算参考数" xfId="47"/>
    <cellStyle name="常规 6" xfId="48"/>
    <cellStyle name="好_行政(燃修费)_财力性转移支付2010年预算参考数" xfId="49"/>
    <cellStyle name="ColLevel_5" xfId="50"/>
    <cellStyle name="60% - 强调文字颜色 2" xfId="51"/>
    <cellStyle name="好_行政（人员）_民生政策最低支出需求_财力性转移支付2010年预算参考数" xfId="52"/>
    <cellStyle name="标题 4" xfId="53"/>
    <cellStyle name="好_教育(按照总人口测算）—20080416_不含人员经费系数_财力性转移支付2010年预算参考数" xfId="54"/>
    <cellStyle name="警告文本" xfId="55"/>
    <cellStyle name="标题" xfId="56"/>
    <cellStyle name="差_2006年28四川" xfId="57"/>
    <cellStyle name="解释性文本" xfId="58"/>
    <cellStyle name="标题 1" xfId="59"/>
    <cellStyle name="百分比 4" xfId="60"/>
    <cellStyle name="差_测算结果汇总_财力性转移支付2010年预算参考数" xfId="61"/>
    <cellStyle name="标题 2" xfId="62"/>
    <cellStyle name="百分比 5" xfId="63"/>
    <cellStyle name="差_核定人数下发表" xfId="64"/>
    <cellStyle name="差_农林水和城市维护标准支出20080505－县区合计_财力性转移支付2010年预算参考数" xfId="65"/>
    <cellStyle name="差_测算结果_财力性转移支付2010年预算参考数" xfId="66"/>
    <cellStyle name="60% - 强调文字颜色 1" xfId="67"/>
    <cellStyle name="标题 3" xfId="68"/>
    <cellStyle name="好_汇总表_财力性转移支付2010年预算参考数" xfId="69"/>
    <cellStyle name="60% - 强调文字颜色 4" xfId="70"/>
    <cellStyle name="输出" xfId="71"/>
    <cellStyle name="Input" xfId="72"/>
    <cellStyle name="常规 26" xfId="73"/>
    <cellStyle name="计算" xfId="74"/>
    <cellStyle name="检查单元格" xfId="75"/>
    <cellStyle name="差_2007一般预算支出口径剔除表" xfId="76"/>
    <cellStyle name="40% - 强调文字颜色 4 2" xfId="77"/>
    <cellStyle name="20% - 强调文字颜色 6" xfId="78"/>
    <cellStyle name="好_县市旗测算-新科目（20080626）_不含人员经费系数_财力性转移支付2010年预算参考数" xfId="79"/>
    <cellStyle name="Currency [0]" xfId="80"/>
    <cellStyle name="强调文字颜色 2" xfId="81"/>
    <cellStyle name="好_数据--基础数据--预算组--2015年人代会预算部分--2015.01.20--人代会前第6稿--按姚局意见改--调市级项级明细" xfId="82"/>
    <cellStyle name="链接单元格" xfId="83"/>
    <cellStyle name="汇总" xfId="84"/>
    <cellStyle name="好_云南 缺口县区测算(地方填报)" xfId="85"/>
    <cellStyle name="差_Book2" xfId="86"/>
    <cellStyle name="好" xfId="87"/>
    <cellStyle name="好_市辖区测算-新科目（20080626）_财力性转移支付2010年预算参考数" xfId="88"/>
    <cellStyle name="差_平邑_财力性转移支付2010年预算参考数" xfId="89"/>
    <cellStyle name="千位[0]_(人代会用)" xfId="90"/>
    <cellStyle name="Heading 3" xfId="91"/>
    <cellStyle name="差_教育(按照总人口测算）—20080416_县市旗测算-新科目（含人口规模效应）_财力性转移支付2010年预算参考数" xfId="92"/>
    <cellStyle name="适中" xfId="93"/>
    <cellStyle name="20% - 强调文字颜色 5" xfId="94"/>
    <cellStyle name="强调文字颜色 1" xfId="95"/>
    <cellStyle name="差_行政（人员）_县市旗测算-新科目（含人口规模效应）" xfId="96"/>
    <cellStyle name="20% - 强调文字颜色 1" xfId="97"/>
    <cellStyle name="40% - 强调文字颜色 1" xfId="98"/>
    <cellStyle name="RowLevel_5" xfId="99"/>
    <cellStyle name="差_县市旗测算-新科目（20080626）_不含人员经费系数" xfId="100"/>
    <cellStyle name="20% - 强调文字颜色 2" xfId="101"/>
    <cellStyle name="好_同德_财力性转移支付2010年预算参考数" xfId="102"/>
    <cellStyle name="好_市辖区测算20080510_县市旗测算-新科目（含人口规模效应）_财力性转移支付2010年预算参考数" xfId="103"/>
    <cellStyle name="40% - 强调文字颜色 2" xfId="104"/>
    <cellStyle name="RowLevel_6" xfId="105"/>
    <cellStyle name="千位分隔[0] 2" xfId="106"/>
    <cellStyle name="差_教育(按照总人口测算）—20080416_不含人员经费系数_财力性转移支付2010年预算参考数" xfId="107"/>
    <cellStyle name="强调文字颜色 3" xfId="108"/>
    <cellStyle name="强调文字颜色 4" xfId="109"/>
    <cellStyle name="差_2006年34青海_财力性转移支付2010年预算参考数" xfId="110"/>
    <cellStyle name="差_其他部门(按照总人口测算）—20080416_不含人员经费系数_财力性转移支付2010年预算参考数" xfId="111"/>
    <cellStyle name="20% - 强调文字颜色 4" xfId="112"/>
    <cellStyle name="40% - 强调文字颜色 4" xfId="113"/>
    <cellStyle name="强调文字颜色 5" xfId="114"/>
    <cellStyle name="差_行政公检法测算_县市旗测算-新科目（含人口规模效应）" xfId="115"/>
    <cellStyle name="40% - 强调文字颜色 5" xfId="116"/>
    <cellStyle name="差_行政(燃修费)_民生政策最低支出需求" xfId="117"/>
    <cellStyle name="差_分县成本差异系数_民生政策最低支出需求_财力性转移支付2010年预算参考数" xfId="118"/>
    <cellStyle name="差_市辖区测算20080510_民生政策最低支出需求_财力性转移支付2010年预算参考数" xfId="119"/>
    <cellStyle name="60% - 强调文字颜色 5" xfId="120"/>
    <cellStyle name="差_2006年全省财力计算表（中央、决算）" xfId="121"/>
    <cellStyle name="强调文字颜色 6" xfId="122"/>
    <cellStyle name="好_成本差异系数" xfId="123"/>
    <cellStyle name="差_2_财力性转移支付2010年预算参考数" xfId="124"/>
    <cellStyle name="40% - 强调文字颜色 6" xfId="125"/>
    <cellStyle name="60% - 强调文字颜色 6" xfId="126"/>
    <cellStyle name="_ET_STYLE_NoName_00_" xfId="127"/>
    <cellStyle name="20% - Accent2" xfId="128"/>
    <cellStyle name="差_县市旗测算-新科目（20080626）_民生政策最低支出需求" xfId="129"/>
    <cellStyle name="好_行政公检法测算_县市旗测算-新科目（含人口规模效应）_财力性转移支付2010年预算参考数" xfId="130"/>
    <cellStyle name="20% - Accent3" xfId="131"/>
    <cellStyle name="好_11大理_财力性转移支付2010年预算参考数" xfId="132"/>
    <cellStyle name="20% - Accent5" xfId="133"/>
    <cellStyle name="好_县市旗测算-新科目（20080626）_民生政策最低支出需求" xfId="134"/>
    <cellStyle name="差_其他部门(按照总人口测算）—20080416_县市旗测算-新科目（含人口规模效应）_财力性转移支付2010年预算参考数" xfId="135"/>
    <cellStyle name="20% - Accent6" xfId="136"/>
    <cellStyle name="差_2006年30云南" xfId="137"/>
    <cellStyle name="?鹎%U龡&amp;H齲_x0001_C铣_x0014__x0007__x0001__x0001_" xfId="138"/>
    <cellStyle name="差_2008年全省汇总收支计算表_财力性转移支付2010年预算参考数" xfId="139"/>
    <cellStyle name="20% - Accent1" xfId="140"/>
    <cellStyle name="Accent1 - 20%" xfId="141"/>
    <cellStyle name="20% - 强调文字颜色 2 2" xfId="142"/>
    <cellStyle name="好_03昭通" xfId="143"/>
    <cellStyle name="差_自行调整差异系数顺序_财力性转移支付2010年预算参考数" xfId="144"/>
    <cellStyle name="20% - 强调文字颜色 3 2" xfId="145"/>
    <cellStyle name="Heading 2" xfId="146"/>
    <cellStyle name="好_其他部门(按照总人口测算）—20080416_县市旗测算-新科目（含人口规模效应）" xfId="147"/>
    <cellStyle name="常规 3" xfId="148"/>
    <cellStyle name="20% - 强调文字颜色 4 2" xfId="149"/>
    <cellStyle name="ColLevel_2" xfId="150"/>
    <cellStyle name="콤마_BOILER-CO1" xfId="151"/>
    <cellStyle name="20% - 强调文字颜色 5 2" xfId="152"/>
    <cellStyle name="差_重点民生支出需求测算表社保（农村低保）081112" xfId="153"/>
    <cellStyle name="20% - 强调文字颜色 6 2" xfId="154"/>
    <cellStyle name="40% - Accent1" xfId="155"/>
    <cellStyle name="千位分季_新建 Microsoft Excel 工作表" xfId="156"/>
    <cellStyle name="好_卫生部门_财力性转移支付2010年预算参考数" xfId="157"/>
    <cellStyle name="40% - Accent2" xfId="158"/>
    <cellStyle name="差_不含人员经费系数_财力性转移支付2010年预算参考数" xfId="159"/>
    <cellStyle name="差_22湖南_财力性转移支付2010年预算参考数" xfId="160"/>
    <cellStyle name="差_汇总表_财力性转移支付2010年预算参考数" xfId="161"/>
    <cellStyle name="差_云南 缺口县区测算(地方填报)" xfId="162"/>
    <cellStyle name="好_县区合并测算20080423(按照各省比重）" xfId="163"/>
    <cellStyle name="40% - Accent3" xfId="164"/>
    <cellStyle name="好_山东省民生支出标准" xfId="165"/>
    <cellStyle name="40% - Accent4" xfId="166"/>
    <cellStyle name="Normal - Style1" xfId="167"/>
    <cellStyle name="警告文本 2" xfId="168"/>
    <cellStyle name="40% - Accent5" xfId="169"/>
    <cellStyle name="40% - Accent6" xfId="170"/>
    <cellStyle name="40% - 强调文字颜色 1 2" xfId="171"/>
    <cellStyle name="40% - 强调文字颜色 2 2" xfId="172"/>
    <cellStyle name="40% - 强调文字颜色 3 2" xfId="173"/>
    <cellStyle name="40% - 强调文字颜色 5 2" xfId="174"/>
    <cellStyle name="40% - 强调文字颜色 6 2" xfId="175"/>
    <cellStyle name="差_行政公检法测算_不含人员经费系数" xfId="176"/>
    <cellStyle name="常规 4_2008年横排表0721" xfId="177"/>
    <cellStyle name="差_03昭通" xfId="178"/>
    <cellStyle name="差_行政公检法测算_不含人员经费系数_财力性转移支付2010年预算参考数" xfId="179"/>
    <cellStyle name="强调 2" xfId="180"/>
    <cellStyle name="60% - Accent1" xfId="181"/>
    <cellStyle name="Comma_1995" xfId="182"/>
    <cellStyle name="差_同德" xfId="183"/>
    <cellStyle name="常规 2 2" xfId="184"/>
    <cellStyle name="强调 3" xfId="185"/>
    <cellStyle name="60% - Accent2" xfId="186"/>
    <cellStyle name="差_市辖区测算20080510_县市旗测算-新科目（含人口规模效应）_财力性转移支付2010年预算参考数" xfId="187"/>
    <cellStyle name="常规 2 3" xfId="188"/>
    <cellStyle name="60% - Accent3" xfId="189"/>
    <cellStyle name="60% - Accent4" xfId="190"/>
    <cellStyle name="差_县区合并测算20080421_县市旗测算-新科目（含人口规模效应）_财力性转移支付2010年预算参考数" xfId="191"/>
    <cellStyle name="强调文字颜色 4 2" xfId="192"/>
    <cellStyle name="60% - Accent5" xfId="193"/>
    <cellStyle name="好_检验表" xfId="194"/>
    <cellStyle name="60% - Accent6" xfId="195"/>
    <cellStyle name="Heading 4" xfId="196"/>
    <cellStyle name="콤마 [0]_BOILER-CO1" xfId="197"/>
    <cellStyle name="好_县市旗测算-新科目（20080627）_财力性转移支付2010年预算参考数" xfId="198"/>
    <cellStyle name="好_市辖区测算-新科目（20080626）_县市旗测算-新科目（含人口规模效应）_财力性转移支付2010年预算参考数" xfId="199"/>
    <cellStyle name="好_2008年预计支出与2007年对比" xfId="200"/>
    <cellStyle name="60% - 强调文字颜色 1 2" xfId="201"/>
    <cellStyle name="好_县市旗测算20080508_不含人员经费系数_财力性转移支付2010年预算参考数" xfId="202"/>
    <cellStyle name="好_社保处下达区县2015年指标（第二批）" xfId="203"/>
    <cellStyle name="60% - 强调文字颜色 2 2" xfId="204"/>
    <cellStyle name="差_34青海_财力性转移支付2010年预算参考数" xfId="205"/>
    <cellStyle name="常规 5" xfId="206"/>
    <cellStyle name="ColLevel_4" xfId="207"/>
    <cellStyle name="差_文体广播事业(按照总人口测算）—20080416_民生政策最低支出需求_财力性转移支付2010年预算参考数" xfId="208"/>
    <cellStyle name="60% - 强调文字颜色 3 2" xfId="209"/>
    <cellStyle name="60% - 强调文字颜色 4 2" xfId="210"/>
    <cellStyle name="Neutral" xfId="211"/>
    <cellStyle name="差_行政公检法测算_民生政策最低支出需求_财力性转移支付2010年预算参考数" xfId="212"/>
    <cellStyle name="60% - 强调文字颜色 5 2" xfId="213"/>
    <cellStyle name="60% - 强调文字颜色 6 2" xfId="214"/>
    <cellStyle name="Accent1" xfId="215"/>
    <cellStyle name="Accent1 - 40%" xfId="216"/>
    <cellStyle name="Accent1 - 60%" xfId="217"/>
    <cellStyle name="差_县市旗测算20080508_民生政策最低支出需求" xfId="218"/>
    <cellStyle name="差_人员工资和公用经费3" xfId="219"/>
    <cellStyle name="好_农林水和城市维护标准支出20080505－县区合计_县市旗测算-新科目（含人口规模效应）_财力性转移支付2010年预算参考数" xfId="220"/>
    <cellStyle name="Accent1_2006年33甘肃" xfId="221"/>
    <cellStyle name="Accent2" xfId="222"/>
    <cellStyle name="Accent2 - 20%" xfId="223"/>
    <cellStyle name="Accent2_2006年33甘肃" xfId="224"/>
    <cellStyle name="Accent3" xfId="225"/>
    <cellStyle name="Accent3 - 20%" xfId="226"/>
    <cellStyle name="好_0502通海县" xfId="227"/>
    <cellStyle name="差_县市旗测算20080508_民生政策最低支出需求_财力性转移支付2010年预算参考数" xfId="228"/>
    <cellStyle name="Accent3 - 40%" xfId="229"/>
    <cellStyle name="好_自行调整差异系数顺序" xfId="230"/>
    <cellStyle name="Accent3 - 60%" xfId="231"/>
    <cellStyle name="差_县市旗测算-新科目（20080627）" xfId="232"/>
    <cellStyle name="Accent3_2006年33甘肃" xfId="233"/>
    <cellStyle name="差_县市旗测算20080508_县市旗测算-新科目（含人口规模效应）_财力性转移支付2010年预算参考数" xfId="234"/>
    <cellStyle name="Accent4" xfId="235"/>
    <cellStyle name="差_2006年22湖南_财力性转移支付2010年预算参考数" xfId="236"/>
    <cellStyle name="好_行政（人员）_不含人员经费系数" xfId="237"/>
    <cellStyle name="Accent4 - 20%" xfId="238"/>
    <cellStyle name="好_县市旗测算20080508_县市旗测算-新科目（含人口规模效应）_财力性转移支付2010年预算参考数" xfId="239"/>
    <cellStyle name="Accent4 - 40%" xfId="240"/>
    <cellStyle name="常规_046-2010年土地出让金、四项收费、新增地全年预计----------------" xfId="241"/>
    <cellStyle name="差_安徽 缺口县区测算(地方填报)1" xfId="242"/>
    <cellStyle name="好_行政(燃修费)" xfId="243"/>
    <cellStyle name="Accent4 - 60%" xfId="244"/>
    <cellStyle name="常规_2006年支出预算表（2006-02-24）最最后稿" xfId="245"/>
    <cellStyle name="Accent5" xfId="246"/>
    <cellStyle name="差_县区合并测算20080423(按照各省比重）_县市旗测算-新科目（含人口规模效应）_财力性转移支付2010年预算参考数" xfId="247"/>
    <cellStyle name="Accent5 - 20%" xfId="248"/>
    <cellStyle name="千分位[0]_ 白土" xfId="249"/>
    <cellStyle name="好_县市旗测算-新科目（20080627）_民生政策最低支出需求" xfId="250"/>
    <cellStyle name="好_不含人员经费系数_财力性转移支付2010年预算参考数" xfId="251"/>
    <cellStyle name="Accent5 - 40%" xfId="252"/>
    <cellStyle name="好_农林水和城市维护标准支出20080505－县区合计_县市旗测算-新科目（含人口规模效应）" xfId="253"/>
    <cellStyle name="Accent5 - 60%" xfId="254"/>
    <cellStyle name="差_2006年28四川_财力性转移支付2010年预算参考数" xfId="255"/>
    <cellStyle name="常规 12" xfId="256"/>
    <cellStyle name="Accent6" xfId="257"/>
    <cellStyle name="Accent6 - 20%" xfId="258"/>
    <cellStyle name="好_县区合并测算20080421_不含人员经费系数" xfId="259"/>
    <cellStyle name="差_07临沂" xfId="260"/>
    <cellStyle name="好_县区合并测算20080421_财力性转移支付2010年预算参考数" xfId="261"/>
    <cellStyle name="Accent6 - 40%" xfId="262"/>
    <cellStyle name="Accent6 - 60%" xfId="263"/>
    <cellStyle name="差_数据--基础数据--预算组--2015年人代会预算部分--2015.01.20--人代会前第6稿--按姚局意见改--调市级项级明细" xfId="264"/>
    <cellStyle name="Accent6_2006年33甘肃" xfId="265"/>
    <cellStyle name="Bad" xfId="266"/>
    <cellStyle name="好_缺口县区测算(按2007支出增长25%测算)" xfId="267"/>
    <cellStyle name="Calc Currency (0)" xfId="268"/>
    <cellStyle name="差_530623_2006年县级财政报表附表" xfId="269"/>
    <cellStyle name="Calculation" xfId="270"/>
    <cellStyle name="Check Cell" xfId="271"/>
    <cellStyle name="常规 15" xfId="272"/>
    <cellStyle name="常规 20" xfId="273"/>
    <cellStyle name="好_河南 缺口县区测算(地方填报白)_财力性转移支付2010年预算参考数" xfId="274"/>
    <cellStyle name="ColLevel_0" xfId="275"/>
    <cellStyle name="常规 2" xfId="276"/>
    <cellStyle name="ColLevel_1" xfId="277"/>
    <cellStyle name="Title" xfId="278"/>
    <cellStyle name="好_总人口_财力性转移支付2010年预算参考数" xfId="279"/>
    <cellStyle name="常规 4" xfId="280"/>
    <cellStyle name="ColLevel_3" xfId="281"/>
    <cellStyle name="差_缺口县区测算(按2007支出增长25%测算)" xfId="282"/>
    <cellStyle name="常规 7" xfId="283"/>
    <cellStyle name="ColLevel_6" xfId="284"/>
    <cellStyle name="常规 8" xfId="285"/>
    <cellStyle name="ColLevel_7" xfId="286"/>
    <cellStyle name="好_县市旗测算20080508" xfId="287"/>
    <cellStyle name="Comma [0]" xfId="288"/>
    <cellStyle name="통화_BOILER-CO1" xfId="289"/>
    <cellStyle name="comma zerodec" xfId="290"/>
    <cellStyle name="Currency_1995" xfId="291"/>
    <cellStyle name="差_河南 缺口县区测算(地方填报白)" xfId="292"/>
    <cellStyle name="常规 13" xfId="293"/>
    <cellStyle name="Currency1" xfId="294"/>
    <cellStyle name="差_一般预算支出口径剔除表_财力性转移支付2010年预算参考数" xfId="295"/>
    <cellStyle name="Date" xfId="296"/>
    <cellStyle name="Dollar (zero dec)" xfId="297"/>
    <cellStyle name="RowLevel_1" xfId="298"/>
    <cellStyle name="差_1110洱源县" xfId="299"/>
    <cellStyle name="强调文字颜色 1 2" xfId="300"/>
    <cellStyle name="Explanatory Text" xfId="301"/>
    <cellStyle name="差_文体广播事业(按照总人口测算）—20080416_不含人员经费系数" xfId="302"/>
    <cellStyle name="Fixed" xfId="303"/>
    <cellStyle name="好_成本差异系数（含人口规模）_财力性转移支付2010年预算参考数" xfId="304"/>
    <cellStyle name="Good" xfId="305"/>
    <cellStyle name="常规 10" xfId="306"/>
    <cellStyle name="标题 2 2" xfId="307"/>
    <cellStyle name="差_行政公检法测算" xfId="308"/>
    <cellStyle name="Grey" xfId="309"/>
    <cellStyle name="Header1" xfId="310"/>
    <cellStyle name="Header2" xfId="311"/>
    <cellStyle name="Heading 1" xfId="312"/>
    <cellStyle name="HEADING1" xfId="313"/>
    <cellStyle name="HEADING2" xfId="314"/>
    <cellStyle name="Input [yellow]" xfId="315"/>
    <cellStyle name="好_行政(燃修费)_不含人员经费系数_财力性转移支付2010年预算参考数" xfId="316"/>
    <cellStyle name="Input_20121229 提供执行转移支付" xfId="317"/>
    <cellStyle name="差_09黑龙江_财力性转移支付2010年预算参考数" xfId="318"/>
    <cellStyle name="检查单元格 2" xfId="319"/>
    <cellStyle name="归盒啦_95" xfId="320"/>
    <cellStyle name="Linked Cell" xfId="321"/>
    <cellStyle name="好_2007年一般预算支出剔除_财力性转移支付2010年预算参考数" xfId="322"/>
    <cellStyle name="差_27重庆" xfId="323"/>
    <cellStyle name="no dec" xfId="324"/>
    <cellStyle name="Norma,_laroux_4_营业在建 (2)_E21" xfId="325"/>
    <cellStyle name="好_Book1_财力性转移支付2010年预算参考数" xfId="326"/>
    <cellStyle name="Normal_#10-Headcount" xfId="327"/>
    <cellStyle name="差_县区合并测算20080423(按照各省比重）_不含人员经费系数" xfId="328"/>
    <cellStyle name="Note" xfId="329"/>
    <cellStyle name="好_不含人员经费系数" xfId="330"/>
    <cellStyle name="Output" xfId="331"/>
    <cellStyle name="Percent [2]" xfId="332"/>
    <cellStyle name="差_缺口县区测算(按核定人数)_财力性转移支付2010年预算参考数" xfId="333"/>
    <cellStyle name="好_教育(按照总人口测算）—20080416" xfId="334"/>
    <cellStyle name="Percent_laroux" xfId="335"/>
    <cellStyle name="好_2008年一般预算支出预计" xfId="336"/>
    <cellStyle name="RowLevel_0" xfId="337"/>
    <cellStyle name="RowLevel_2" xfId="338"/>
    <cellStyle name="RowLevel_3" xfId="339"/>
    <cellStyle name="RowLevel_4" xfId="340"/>
    <cellStyle name="好_农林水和城市维护标准支出20080505－县区合计_不含人员经费系数" xfId="341"/>
    <cellStyle name="好_附表" xfId="342"/>
    <cellStyle name="Total" xfId="343"/>
    <cellStyle name="Warning Text" xfId="344"/>
    <cellStyle name="百分比 2" xfId="345"/>
    <cellStyle name="差_12滨州_财力性转移支付2010年预算参考数" xfId="346"/>
    <cellStyle name="百分比 3" xfId="347"/>
    <cellStyle name="差_县市旗测算-新科目（20080626）_县市旗测算-新科目（含人口规模效应）_财力性转移支付2010年预算参考数" xfId="348"/>
    <cellStyle name="差_2007年收支情况及2008年收支预计表(汇总表)_财力性转移支付2010年预算参考数" xfId="349"/>
    <cellStyle name="好_教育(按照总人口测算）—20080416_县市旗测算-新科目（含人口规模效应）" xfId="350"/>
    <cellStyle name="标题 1 2" xfId="351"/>
    <cellStyle name="差_30云南" xfId="352"/>
    <cellStyle name="差_文体广播事业(按照总人口测算）—20080416_财力性转移支付2010年预算参考数" xfId="353"/>
    <cellStyle name="标题 3 2" xfId="354"/>
    <cellStyle name="差_农林水和城市维护标准支出20080505－县区合计_县市旗测算-新科目（含人口规模效应）" xfId="355"/>
    <cellStyle name="千位分隔 3" xfId="356"/>
    <cellStyle name="标题 4 2" xfId="357"/>
    <cellStyle name="好_第一部分：综合全" xfId="358"/>
    <cellStyle name="标题 5" xfId="359"/>
    <cellStyle name="差_青海 缺口县区测算(地方填报)" xfId="360"/>
    <cellStyle name="差_丽江汇总" xfId="361"/>
    <cellStyle name="表标题" xfId="362"/>
    <cellStyle name="差_缺口县区测算(财政部标准)_财力性转移支付2010年预算参考数" xfId="363"/>
    <cellStyle name="差 2" xfId="364"/>
    <cellStyle name="差_教育(按照总人口测算）—20080416_不含人员经费系数" xfId="365"/>
    <cellStyle name="差_2006年27重庆_财力性转移支付2010年预算参考数" xfId="366"/>
    <cellStyle name="差_00省级(打印)" xfId="367"/>
    <cellStyle name="差_文体广播事业(按照总人口测算）—20080416" xfId="368"/>
    <cellStyle name="差_0502通海县" xfId="369"/>
    <cellStyle name="好_河南 缺口县区测算(地方填报白)" xfId="370"/>
    <cellStyle name="差_05潍坊" xfId="371"/>
    <cellStyle name="好_缺口县区测算（11.13）" xfId="372"/>
    <cellStyle name="差_0605石屏县" xfId="373"/>
    <cellStyle name="差_其他部门(按照总人口测算）—20080416_财力性转移支付2010年预算参考数" xfId="374"/>
    <cellStyle name="好_缺口县区测算（11.13）_财力性转移支付2010年预算参考数" xfId="375"/>
    <cellStyle name="差_0605石屏县_财力性转移支付2010年预算参考数" xfId="376"/>
    <cellStyle name="差_09黑龙江" xfId="377"/>
    <cellStyle name="差_1" xfId="378"/>
    <cellStyle name="差_分县成本差异系数_民生政策最低支出需求" xfId="379"/>
    <cellStyle name="差_市辖区测算20080510_民生政策最低支出需求" xfId="380"/>
    <cellStyle name="差_1_财力性转移支付2010年预算参考数" xfId="381"/>
    <cellStyle name="好_平邑" xfId="382"/>
    <cellStyle name="好_27重庆" xfId="383"/>
    <cellStyle name="差_1110洱源县_财力性转移支付2010年预算参考数" xfId="384"/>
    <cellStyle name="好_34青海_财力性转移支付2010年预算参考数" xfId="385"/>
    <cellStyle name="差_11大理" xfId="386"/>
    <cellStyle name="差_11大理_财力性转移支付2010年预算参考数" xfId="387"/>
    <cellStyle name="差_12滨州" xfId="388"/>
    <cellStyle name="差_14安徽" xfId="389"/>
    <cellStyle name="差_云南省2008年转移支付测算——州市本级考核部分及政策性测算" xfId="390"/>
    <cellStyle name="好_总人口" xfId="391"/>
    <cellStyle name="好_00省级(打印)" xfId="392"/>
    <cellStyle name="差_14安徽_财力性转移支付2010年预算参考数" xfId="393"/>
    <cellStyle name="差_云南省2008年转移支付测算——州市本级考核部分及政策性测算_财力性转移支付2010年预算参考数" xfId="394"/>
    <cellStyle name="差_2" xfId="395"/>
    <cellStyle name="差_2006年22湖南" xfId="396"/>
    <cellStyle name="好_县市旗测算20080508_财力性转移支付2010年预算参考数" xfId="397"/>
    <cellStyle name="差_2006年27重庆" xfId="398"/>
    <cellStyle name="差_卫生(按照总人口测算）—20080416_县市旗测算-新科目（含人口规模效应）" xfId="399"/>
    <cellStyle name="差_2006年33甘肃" xfId="400"/>
    <cellStyle name="差_2006年34青海" xfId="401"/>
    <cellStyle name="差_其他部门(按照总人口测算）—20080416_不含人员经费系数" xfId="402"/>
    <cellStyle name="差_2006年水利统计指标统计表" xfId="403"/>
    <cellStyle name="差_2006年水利统计指标统计表_财力性转移支付2010年预算参考数" xfId="404"/>
    <cellStyle name="好_县市旗测算-新科目（20080626）_县市旗测算-新科目（含人口规模效应）_财力性转移支付2010年预算参考数" xfId="405"/>
    <cellStyle name="差_2007年收支情况及2008年收支预计表(汇总表)" xfId="406"/>
    <cellStyle name="强调 1" xfId="407"/>
    <cellStyle name="差_2007年一般预算支出剔除" xfId="408"/>
    <cellStyle name="好_县市旗测算-新科目（20080626）_县市旗测算-新科目（含人口规模效应）" xfId="409"/>
    <cellStyle name="差_2007年一般预算支出剔除_财力性转移支付2010年预算参考数" xfId="410"/>
    <cellStyle name="差_2007一般预算支出口径剔除表_财力性转移支付2010年预算参考数" xfId="411"/>
    <cellStyle name="差_县区合并测算20080421_县市旗测算-新科目（含人口规模效应）" xfId="412"/>
    <cellStyle name="差_2008计算资料（8月5）" xfId="413"/>
    <cellStyle name="差_2008年全省汇总收支计算表" xfId="414"/>
    <cellStyle name="好_县市旗测算-新科目（20080627）" xfId="415"/>
    <cellStyle name="好_市辖区测算-新科目（20080626）_县市旗测算-新科目（含人口规模效应）" xfId="416"/>
    <cellStyle name="差_2008年一般预算支出预计" xfId="417"/>
    <cellStyle name="链接单元格 2" xfId="418"/>
    <cellStyle name="差_2008年预计支出与2007年对比" xfId="419"/>
    <cellStyle name="差_2008年支出核定" xfId="420"/>
    <cellStyle name="差_2008年支出调整" xfId="421"/>
    <cellStyle name="差_2008年支出调整_财力性转移支付2010年预算参考数" xfId="422"/>
    <cellStyle name="好_河南 缺口县区测算(地方填报)" xfId="423"/>
    <cellStyle name="差_2015年社会保险基金预算草案表样（报人大）" xfId="424"/>
    <cellStyle name="差_28四川" xfId="425"/>
    <cellStyle name="好_14安徽_财力性转移支付2010年预算参考数" xfId="426"/>
    <cellStyle name="差_2016年科目0114" xfId="427"/>
    <cellStyle name="差_2016人代会附表（2015-9-11）（姚局）-财经委" xfId="428"/>
    <cellStyle name="差_20河南" xfId="429"/>
    <cellStyle name="差_20河南_财力性转移支付2010年预算参考数" xfId="430"/>
    <cellStyle name="好_卫生部门" xfId="431"/>
    <cellStyle name="差_不含人员经费系数" xfId="432"/>
    <cellStyle name="好_530623_2006年县级财政报表附表" xfId="433"/>
    <cellStyle name="差_22湖南" xfId="434"/>
    <cellStyle name="差_27重庆_财力性转移支付2010年预算参考数" xfId="435"/>
    <cellStyle name="好_14安徽" xfId="436"/>
    <cellStyle name="差_28四川_财力性转移支付2010年预算参考数" xfId="437"/>
    <cellStyle name="差_检验表（调整后）" xfId="438"/>
    <cellStyle name="千位分隔 4" xfId="439"/>
    <cellStyle name="差_33甘肃" xfId="440"/>
    <cellStyle name="强调文字颜色 2 2" xfId="441"/>
    <cellStyle name="差_文体广播事业(按照总人口测算）—20080416_民生政策最低支出需求" xfId="442"/>
    <cellStyle name="好_县市旗测算20080508_不含人员经费系数" xfId="443"/>
    <cellStyle name="差_34青海" xfId="444"/>
    <cellStyle name="差_34青海_1" xfId="445"/>
    <cellStyle name="差_34青海_1_财力性转移支付2010年预算参考数" xfId="446"/>
    <cellStyle name="差_530629_2006年县级财政报表附表" xfId="447"/>
    <cellStyle name="差_5334_2006年迪庆县级财政报表附表" xfId="448"/>
    <cellStyle name="差_Book1" xfId="449"/>
    <cellStyle name="好_市辖区测算-新科目（20080626）" xfId="450"/>
    <cellStyle name="差_Book1_财力性转移支付2010年预算参考数" xfId="451"/>
    <cellStyle name="差_平邑" xfId="452"/>
    <cellStyle name="好_云南 缺口县区测算(地方填报)_财力性转移支付2010年预算参考数" xfId="453"/>
    <cellStyle name="好_文体广播事业(按照总人口测算）—20080416_县市旗测算-新科目（含人口规模效应）" xfId="454"/>
    <cellStyle name="差_Book2_财力性转移支付2010年预算参考数" xfId="455"/>
    <cellStyle name="差_M01-2(州市补助收入)" xfId="456"/>
    <cellStyle name="差_报表" xfId="457"/>
    <cellStyle name="差_财政供养人员" xfId="458"/>
    <cellStyle name="差_其他部门(按照总人口测算）—20080416_民生政策最低支出需求" xfId="459"/>
    <cellStyle name="常规 11" xfId="460"/>
    <cellStyle name="差_财政供养人员_财力性转移支付2010年预算参考数" xfId="461"/>
    <cellStyle name="差_其他部门(按照总人口测算）—20080416_民生政策最低支出需求_财力性转移支付2010年预算参考数" xfId="462"/>
    <cellStyle name="差_测算结果" xfId="463"/>
    <cellStyle name="差_测算结果汇总" xfId="464"/>
    <cellStyle name="差_成本差异系数" xfId="465"/>
    <cellStyle name="差_成本差异系数（含人口规模）" xfId="466"/>
    <cellStyle name="差_成本差异系数（含人口规模）_财力性转移支付2010年预算参考数" xfId="467"/>
    <cellStyle name="差_成本差异系数_财力性转移支付2010年预算参考数" xfId="468"/>
    <cellStyle name="差_城建部门" xfId="469"/>
    <cellStyle name="差_农林水和城市维护标准支出20080505－县区合计" xfId="470"/>
    <cellStyle name="差_市辖区测算-新科目（20080626）_民生政策最低支出需求_财力性转移支付2010年预算参考数" xfId="471"/>
    <cellStyle name="差_第五部分(才淼、饶永宏）" xfId="472"/>
    <cellStyle name="差_第一部分：综合全" xfId="473"/>
    <cellStyle name="差_分析缺口率" xfId="474"/>
    <cellStyle name="差_分析缺口率_财力性转移支付2010年预算参考数" xfId="475"/>
    <cellStyle name="差_分县成本差异系数" xfId="476"/>
    <cellStyle name="差_市辖区测算20080510" xfId="477"/>
    <cellStyle name="差_分县成本差异系数_不含人员经费系数" xfId="478"/>
    <cellStyle name="差_市辖区测算20080510_不含人员经费系数" xfId="479"/>
    <cellStyle name="差_分县成本差异系数_不含人员经费系数_财力性转移支付2010年预算参考数" xfId="480"/>
    <cellStyle name="差_市辖区测算20080510_不含人员经费系数_财力性转移支付2010年预算参考数" xfId="481"/>
    <cellStyle name="差_分县成本差异系数_财力性转移支付2010年预算参考数" xfId="482"/>
    <cellStyle name="差_市辖区测算20080510_财力性转移支付2010年预算参考数" xfId="483"/>
    <cellStyle name="差_附表" xfId="484"/>
    <cellStyle name="常规_2016年科目0114" xfId="485"/>
    <cellStyle name="差_附表_财力性转移支付2010年预算参考数" xfId="486"/>
    <cellStyle name="差_行政(燃修费)" xfId="487"/>
    <cellStyle name="差_行政(燃修费)_不含人员经费系数" xfId="488"/>
    <cellStyle name="差_行政(燃修费)_不含人员经费系数_财力性转移支付2010年预算参考数" xfId="489"/>
    <cellStyle name="好_县市旗测算-新科目（20080626）" xfId="490"/>
    <cellStyle name="差_行政(燃修费)_财力性转移支付2010年预算参考数" xfId="491"/>
    <cellStyle name="差_行政(燃修费)_民生政策最低支出需求_财力性转移支付2010年预算参考数" xfId="492"/>
    <cellStyle name="差_行政(燃修费)_县市旗测算-新科目（含人口规模效应）" xfId="493"/>
    <cellStyle name="好_文体广播部门" xfId="494"/>
    <cellStyle name="常规 11_财力性转移支付2009年预算参考数" xfId="495"/>
    <cellStyle name="差_行政(燃修费)_县市旗测算-新科目（含人口规模效应）_财力性转移支付2010年预算参考数" xfId="496"/>
    <cellStyle name="差_行政（人员）" xfId="497"/>
    <cellStyle name="好_文体广播事业(按照总人口测算）—20080416_不含人员经费系数_财力性转移支付2010年预算参考数" xfId="498"/>
    <cellStyle name="好_1110洱源县_财力性转移支付2010年预算参考数" xfId="499"/>
    <cellStyle name="差_行政（人员）_不含人员经费系数" xfId="500"/>
    <cellStyle name="差_行政（人员）_不含人员经费系数_财力性转移支付2010年预算参考数" xfId="501"/>
    <cellStyle name="差_行政（人员）_财力性转移支付2010年预算参考数" xfId="502"/>
    <cellStyle name="常规 2_004-2010年增消两税返还情况表" xfId="503"/>
    <cellStyle name="差_缺口县区测算(按核定人数)" xfId="504"/>
    <cellStyle name="好_其他部门(按照总人口测算）—20080416_不含人员经费系数_财力性转移支付2010年预算参考数" xfId="505"/>
    <cellStyle name="好_34青海_1_财力性转移支付2010年预算参考数" xfId="506"/>
    <cellStyle name="差_行政（人员）_民生政策最低支出需求" xfId="507"/>
    <cellStyle name="差_行政（人员）_民生政策最低支出需求_财力性转移支付2010年预算参考数" xfId="508"/>
    <cellStyle name="差_行政（人员）_县市旗测算-新科目（含人口规模效应）_财力性转移支付2010年预算参考数" xfId="509"/>
    <cellStyle name="差_行政公检法测算_财力性转移支付2010年预算参考数" xfId="510"/>
    <cellStyle name="差_行政公检法测算_县市旗测算-新科目（含人口规模效应）_财力性转移支付2010年预算参考数" xfId="511"/>
    <cellStyle name="差_河南 缺口县区测算(地方填报)" xfId="512"/>
    <cellStyle name="差_河南 缺口县区测算(地方填报)_财力性转移支付2010年预算参考数" xfId="513"/>
    <cellStyle name="好_市辖区测算-新科目（20080626）_民生政策最低支出需求" xfId="514"/>
    <cellStyle name="差_河南 缺口县区测算(地方填报白)_财力性转移支付2010年预算参考数" xfId="515"/>
    <cellStyle name="好_2006年28四川_财力性转移支付2010年预算参考数" xfId="516"/>
    <cellStyle name="差_核定人数对比" xfId="517"/>
    <cellStyle name="差_核定人数对比_财力性转移支付2010年预算参考数" xfId="518"/>
    <cellStyle name="差_核定人数下发表_财力性转移支付2010年预算参考数" xfId="519"/>
    <cellStyle name="好_一般预算支出口径剔除表_财力性转移支付2010年预算参考数" xfId="520"/>
    <cellStyle name="差_汇总" xfId="521"/>
    <cellStyle name="差_卫生(按照总人口测算）—20080416_不含人员经费系数_财力性转移支付2010年预算参考数" xfId="522"/>
    <cellStyle name="好_一般预算支出口径剔除表" xfId="523"/>
    <cellStyle name="差_汇总_财力性转移支付2010年预算参考数" xfId="524"/>
    <cellStyle name="差_卫生(按照总人口测算）—20080416_不含人员经费系数" xfId="525"/>
    <cellStyle name="差_汇总表" xfId="526"/>
    <cellStyle name="差_汇总表4" xfId="527"/>
    <cellStyle name="差_县区合并测算20080421" xfId="528"/>
    <cellStyle name="差_汇总表4_财力性转移支付2010年预算参考数" xfId="529"/>
    <cellStyle name="差_县区合并测算20080421_财力性转移支付2010年预算参考数" xfId="530"/>
    <cellStyle name="差_汇总表提前告知区县" xfId="531"/>
    <cellStyle name="分级显示行_1_13区汇总" xfId="532"/>
    <cellStyle name="差_汇总-县级财政报表附表" xfId="533"/>
    <cellStyle name="常规 9" xfId="534"/>
    <cellStyle name="差_检验表" xfId="535"/>
    <cellStyle name="好_2007一般预算支出口径剔除表_财力性转移支付2010年预算参考数" xfId="536"/>
    <cellStyle name="差_教育(按照总人口测算）—20080416" xfId="537"/>
    <cellStyle name="差_教育(按照总人口测算）—20080416_财力性转移支付2010年预算参考数" xfId="538"/>
    <cellStyle name="差_教育(按照总人口测算）—20080416_民生政策最低支出需求" xfId="539"/>
    <cellStyle name="好_市辖区测算-新科目（20080626）_不含人员经费系数" xfId="540"/>
    <cellStyle name="差_教育(按照总人口测算）—20080416_民生政策最低支出需求_财力性转移支付2010年预算参考数" xfId="541"/>
    <cellStyle name="差_民生政策最低支出需求_财力性转移支付2010年预算参考数" xfId="542"/>
    <cellStyle name="常规_（20091202）人代会附表-表样" xfId="543"/>
    <cellStyle name="差_教育(按照总人口测算）—20080416_县市旗测算-新科目（含人口规模效应）" xfId="544"/>
    <cellStyle name="差_民生政策最低支出需求" xfId="545"/>
    <cellStyle name="差_农林水和城市维护标准支出20080505－县区合计_不含人员经费系数" xfId="546"/>
    <cellStyle name="差_山东省民生支出标准" xfId="547"/>
    <cellStyle name="差_总人口" xfId="548"/>
    <cellStyle name="常规 18" xfId="549"/>
    <cellStyle name="常规 23" xfId="550"/>
    <cellStyle name="差_农林水和城市维护标准支出20080505－县区合计_不含人员经费系数_财力性转移支付2010年预算参考数" xfId="551"/>
    <cellStyle name="差_山东省民生支出标准_财力性转移支付2010年预算参考数" xfId="552"/>
    <cellStyle name="差_总人口_财力性转移支付2010年预算参考数" xfId="553"/>
    <cellStyle name="差_农林水和城市维护标准支出20080505－县区合计_民生政策最低支出需求" xfId="554"/>
    <cellStyle name="差_人员工资和公用经费2" xfId="555"/>
    <cellStyle name="差_卫生(按照总人口测算）—20080416_县市旗测算-新科目（含人口规模效应）_财力性转移支付2010年预算参考数" xfId="556"/>
    <cellStyle name="差_社保处下达区县2015年指标（第二批）" xfId="557"/>
    <cellStyle name="差_农林水和城市维护标准支出20080505－县区合计_民生政策最低支出需求_财力性转移支付2010年预算参考数" xfId="558"/>
    <cellStyle name="差_人员工资和公用经费2_财力性转移支付2010年预算参考数" xfId="559"/>
    <cellStyle name="差_农林水和城市维护标准支出20080505－县区合计_县市旗测算-新科目（含人口规模效应）_财力性转移支付2010年预算参考数" xfId="560"/>
    <cellStyle name="통화 [0]_BOILER-CO1" xfId="561"/>
    <cellStyle name="差_其他部门(按照总人口测算）—20080416" xfId="562"/>
    <cellStyle name="常规 17" xfId="563"/>
    <cellStyle name="常规 22" xfId="564"/>
    <cellStyle name="后继超级链接" xfId="565"/>
    <cellStyle name="好_缺口县区测算_财力性转移支付2010年预算参考数" xfId="566"/>
    <cellStyle name="好_教育(按照总人口测算）—20080416_民生政策最低支出需求_财力性转移支付2010年预算参考数" xfId="567"/>
    <cellStyle name="差_其他部门(按照总人口测算）—20080416_县市旗测算-新科目（含人口规模效应）" xfId="568"/>
    <cellStyle name="差_青海 缺口县区测算(地方填报)_财力性转移支付2010年预算参考数" xfId="569"/>
    <cellStyle name="差_市辖区测算-新科目（20080626）_县市旗测算-新科目（含人口规模效应）" xfId="570"/>
    <cellStyle name="差_县市旗测算-新科目（20080626）_民生政策最低支出需求_财力性转移支付2010年预算参考数" xfId="571"/>
    <cellStyle name="差_缺口县区测算" xfId="572"/>
    <cellStyle name="差_缺口县区测算（11.13）" xfId="573"/>
    <cellStyle name="差_危改资金测算_财力性转移支付2010年预算参考数" xfId="574"/>
    <cellStyle name="差_缺口县区测算（11.13）_财力性转移支付2010年预算参考数" xfId="575"/>
    <cellStyle name="差_缺口县区测算(按2007支出增长25%测算)_财力性转移支付2010年预算参考数" xfId="576"/>
    <cellStyle name="差_市辖区测算-新科目（20080626）_县市旗测算-新科目（含人口规模效应）_财力性转移支付2010年预算参考数" xfId="577"/>
    <cellStyle name="差_缺口县区测算_财力性转移支付2010年预算参考数" xfId="578"/>
    <cellStyle name="好_其他部门(按照总人口测算）—20080416_财力性转移支付2010年预算参考数" xfId="579"/>
    <cellStyle name="差_人员工资和公用经费" xfId="580"/>
    <cellStyle name="差_人员工资和公用经费_财力性转移支付2010年预算参考数" xfId="581"/>
    <cellStyle name="差_市辖区测算20080510_县市旗测算-新科目（含人口规模效应）" xfId="582"/>
    <cellStyle name="差_人员工资和公用经费3_财力性转移支付2010年预算参考数" xfId="583"/>
    <cellStyle name="差_市辖区测算-新科目（20080626）_不含人员经费系数" xfId="584"/>
    <cellStyle name="好_2008年支出调整" xfId="585"/>
    <cellStyle name="差_市辖区测算-新科目（20080626）_不含人员经费系数_财力性转移支付2010年预算参考数" xfId="586"/>
    <cellStyle name="差_市辖区测算-新科目（20080626）_财力性转移支付2010年预算参考数" xfId="587"/>
    <cellStyle name="差_市辖区测算-新科目（20080626）_民生政策最低支出需求" xfId="588"/>
    <cellStyle name="差_同德_财力性转移支付2010年预算参考数" xfId="589"/>
    <cellStyle name="差_县市旗测算20080508_不含人员经费系数_财力性转移支付2010年预算参考数" xfId="590"/>
    <cellStyle name="差_危改资金测算" xfId="591"/>
    <cellStyle name="差_卫生(按照总人口测算）—20080416" xfId="592"/>
    <cellStyle name="差_卫生(按照总人口测算）—20080416_财力性转移支付2010年预算参考数" xfId="593"/>
    <cellStyle name="好_0605石屏县" xfId="594"/>
    <cellStyle name="差_卫生(按照总人口测算）—20080416_民生政策最低支出需求" xfId="595"/>
    <cellStyle name="差_县市旗测算-新科目（20080626）_不含人员经费系数_财力性转移支付2010年预算参考数" xfId="596"/>
    <cellStyle name="好_市辖区测算20080510_不含人员经费系数" xfId="597"/>
    <cellStyle name="好_0605石屏县_财力性转移支付2010年预算参考数" xfId="598"/>
    <cellStyle name="差_卫生(按照总人口测算）—20080416_民生政策最低支出需求_财力性转移支付2010年预算参考数" xfId="599"/>
    <cellStyle name="差_卫生部门" xfId="600"/>
    <cellStyle name="好_文体广播事业(按照总人口测算）—20080416" xfId="601"/>
    <cellStyle name="差_卫生部门_财力性转移支付2010年预算参考数" xfId="602"/>
    <cellStyle name="好_M01-2(州市补助收入)" xfId="603"/>
    <cellStyle name="差_文体广播部门" xfId="604"/>
    <cellStyle name="差_文体广播事业(按照总人口测算）—20080416_不含人员经费系数_财力性转移支付2010年预算参考数" xfId="605"/>
    <cellStyle name="差_文体广播事业(按照总人口测算）—20080416_县市旗测算-新科目（含人口规模效应）" xfId="606"/>
    <cellStyle name="差_文体广播事业(按照总人口测算）—20080416_县市旗测算-新科目（含人口规模效应）_财力性转移支付2010年预算参考数" xfId="607"/>
    <cellStyle name="差_县区合并测算20080421_不含人员经费系数_财力性转移支付2010年预算参考数" xfId="608"/>
    <cellStyle name="差_县区合并测算20080421_不含人员经费系数" xfId="609"/>
    <cellStyle name="差_县区合并测算20080421_民生政策最低支出需求_财力性转移支付2010年预算参考数" xfId="610"/>
    <cellStyle name="差_县市旗测算-新科目（20080627）_县市旗测算-新科目（含人口规模效应）_财力性转移支付2010年预算参考数" xfId="611"/>
    <cellStyle name="差_县市旗测算-新科目（20080626）" xfId="612"/>
    <cellStyle name="差_县区合并测算20080423(按照各省比重）" xfId="613"/>
    <cellStyle name="差_县区合并测算20080423(按照各省比重）_不含人员经费系数_财力性转移支付2010年预算参考数" xfId="614"/>
    <cellStyle name="差_县区合并测算20080423(按照各省比重）_财力性转移支付2010年预算参考数" xfId="615"/>
    <cellStyle name="差_县区合并测算20080423(按照各省比重）_民生政策最低支出需求" xfId="616"/>
    <cellStyle name="常规 27" xfId="617"/>
    <cellStyle name="差_县区合并测算20080423(按照各省比重）_民生政策最低支出需求_财力性转移支付2010年预算参考数" xfId="618"/>
    <cellStyle name="差_县区合并测算20080423(按照各省比重）_县市旗测算-新科目（含人口规模效应）" xfId="619"/>
    <cellStyle name="差_县市旗测算20080508_不含人员经费系数" xfId="620"/>
    <cellStyle name="差_县市旗测算20080508_财力性转移支付2010年预算参考数" xfId="621"/>
    <cellStyle name="差_县市旗测算20080508_县市旗测算-新科目（含人口规模效应）" xfId="622"/>
    <cellStyle name="差_县市旗测算-新科目（20080626）_财力性转移支付2010年预算参考数" xfId="623"/>
    <cellStyle name="差_县市旗测算-新科目（20080626）_县市旗测算-新科目（含人口规模效应）" xfId="624"/>
    <cellStyle name="差_县市旗测算-新科目（20080627）_不含人员经费系数" xfId="625"/>
    <cellStyle name="差_县市旗测算-新科目（20080627）_不含人员经费系数_财力性转移支付2010年预算参考数" xfId="626"/>
    <cellStyle name="好_自行调整差异系数顺序_财力性转移支付2010年预算参考数" xfId="627"/>
    <cellStyle name="差_县市旗测算-新科目（20080627）_财力性转移支付2010年预算参考数" xfId="628"/>
    <cellStyle name="差_县市旗测算-新科目（20080627）_民生政策最低支出需求" xfId="629"/>
    <cellStyle name="差_县市旗测算-新科目（20080627）_民生政策最低支出需求_财力性转移支付2010年预算参考数" xfId="630"/>
    <cellStyle name="差_一般预算支出口径剔除表" xfId="631"/>
    <cellStyle name="差_云南 缺口县区测算(地方填报)_财力性转移支付2010年预算参考数" xfId="632"/>
    <cellStyle name="好_县区合并测算20080423(按照各省比重）_民生政策最低支出需求" xfId="633"/>
    <cellStyle name="常规 11 2" xfId="634"/>
    <cellStyle name="好_安徽 缺口县区测算(地方填报)1" xfId="635"/>
    <cellStyle name="常规 14" xfId="636"/>
    <cellStyle name="好_行政公检法测算_民生政策最低支出需求_财力性转移支付2010年预算参考数" xfId="637"/>
    <cellStyle name="好_行政（人员）_民生政策最低支出需求" xfId="638"/>
    <cellStyle name="常规 16" xfId="639"/>
    <cellStyle name="常规 21" xfId="640"/>
    <cellStyle name="常规 19" xfId="641"/>
    <cellStyle name="常规 24" xfId="642"/>
    <cellStyle name="常规 25" xfId="643"/>
    <cellStyle name="好_危改资金测算" xfId="644"/>
    <cellStyle name="常规 3 2" xfId="645"/>
    <cellStyle name="好_汇总表4_财力性转移支付2010年预算参考数" xfId="646"/>
    <cellStyle name="常规 4 2" xfId="647"/>
    <cellStyle name="常规 7 2" xfId="648"/>
    <cellStyle name="常规_（20091202）人代会附表-表样 2" xfId="649"/>
    <cellStyle name="好_核定人数对比" xfId="650"/>
    <cellStyle name="常规_（20091202）人代会附表-表样 2 2 2" xfId="651"/>
    <cellStyle name="好_文体广播事业(按照总人口测算）—20080416_民生政策最低支出需求" xfId="652"/>
    <cellStyle name="常规_（修改后）新科目人代会报表---印刷稿5.8" xfId="653"/>
    <cellStyle name="好_行政(燃修费)_不含人员经费系数" xfId="654"/>
    <cellStyle name="常规_（修改后）新科目人代会报表---印刷稿5.8 2" xfId="655"/>
    <cellStyle name="常规_2010年人代会报表" xfId="656"/>
    <cellStyle name="常规_2010年人代会报表 2 2" xfId="657"/>
    <cellStyle name="常规_2014-09-26-关于我市全口径预算编制情况的报告（附表）" xfId="658"/>
    <cellStyle name="常规_2015年社会保险基金预算草案表样（报人大）" xfId="659"/>
    <cellStyle name="常规_2016人代会附表（2015-9-11）（姚局）-财经委 2" xfId="660"/>
    <cellStyle name="常规_格式--2015人代会附表-屈开开提供--2015.01.10" xfId="661"/>
    <cellStyle name="常规_新科目人代会报表---报送人大财经委稿" xfId="662"/>
    <cellStyle name="超级链接" xfId="663"/>
    <cellStyle name="好 2" xfId="664"/>
    <cellStyle name="好_05潍坊" xfId="665"/>
    <cellStyle name="好_07临沂" xfId="666"/>
    <cellStyle name="好_09黑龙江" xfId="667"/>
    <cellStyle name="好_09黑龙江_财力性转移支付2010年预算参考数" xfId="668"/>
    <cellStyle name="好_1" xfId="669"/>
    <cellStyle name="好_1_财力性转移支付2010年预算参考数" xfId="670"/>
    <cellStyle name="好_文体广播事业(按照总人口测算）—20080416_不含人员经费系数" xfId="671"/>
    <cellStyle name="好_1110洱源县" xfId="672"/>
    <cellStyle name="好_11大理" xfId="673"/>
    <cellStyle name="好_12滨州" xfId="674"/>
    <cellStyle name="好_12滨州_财力性转移支付2010年预算参考数" xfId="675"/>
    <cellStyle name="好_2" xfId="676"/>
    <cellStyle name="好_2_财力性转移支付2010年预算参考数" xfId="677"/>
    <cellStyle name="好_2006年22湖南" xfId="678"/>
    <cellStyle name="好_2006年22湖南_财力性转移支付2010年预算参考数" xfId="679"/>
    <cellStyle name="注释 2" xfId="680"/>
    <cellStyle name="好_2006年27重庆" xfId="681"/>
    <cellStyle name="好_2006年27重庆_财力性转移支付2010年预算参考数" xfId="682"/>
    <cellStyle name="好_2006年28四川" xfId="683"/>
    <cellStyle name="好_2006年30云南" xfId="684"/>
    <cellStyle name="好_2006年33甘肃" xfId="685"/>
    <cellStyle name="好_2006年34青海" xfId="686"/>
    <cellStyle name="好_2006年34青海_财力性转移支付2010年预算参考数" xfId="687"/>
    <cellStyle name="好_测算结果_财力性转移支付2010年预算参考数" xfId="688"/>
    <cellStyle name="好_2006年全省财力计算表（中央、决算）" xfId="689"/>
    <cellStyle name="好_2006年水利统计指标统计表" xfId="690"/>
    <cellStyle name="好_2006年水利统计指标统计表_财力性转移支付2010年预算参考数" xfId="691"/>
    <cellStyle name="好_2007年收支情况及2008年收支预计表(汇总表)" xfId="692"/>
    <cellStyle name="好_2007年收支情况及2008年收支预计表(汇总表)_财力性转移支付2010年预算参考数" xfId="693"/>
    <cellStyle name="好_2007年一般预算支出剔除" xfId="694"/>
    <cellStyle name="好_2007一般预算支出口径剔除表" xfId="695"/>
    <cellStyle name="好_2008计算资料（8月5）" xfId="696"/>
    <cellStyle name="好_2008年全省汇总收支计算表" xfId="697"/>
    <cellStyle name="好_2008年全省汇总收支计算表_财力性转移支付2010年预算参考数" xfId="698"/>
    <cellStyle name="好_2008年支出核定" xfId="699"/>
    <cellStyle name="好_28四川" xfId="700"/>
    <cellStyle name="好_2008年支出调整_财力性转移支付2010年预算参考数" xfId="701"/>
    <cellStyle name="好_2015年社会保险基金预算草案表样（报人大）" xfId="702"/>
    <cellStyle name="好_2016年科目0114" xfId="703"/>
    <cellStyle name="好_2016人代会附表（2015-9-11）（姚局）-财经委" xfId="704"/>
    <cellStyle name="好_20河南" xfId="705"/>
    <cellStyle name="好_20河南_财力性转移支付2010年预算参考数" xfId="706"/>
    <cellStyle name="好_22湖南" xfId="707"/>
    <cellStyle name="适中 2" xfId="708"/>
    <cellStyle name="好_22湖南_财力性转移支付2010年预算参考数" xfId="709"/>
    <cellStyle name="好_平邑_财力性转移支付2010年预算参考数" xfId="710"/>
    <cellStyle name="好_27重庆_财力性转移支付2010年预算参考数" xfId="711"/>
    <cellStyle name="好_28四川_财力性转移支付2010年预算参考数" xfId="712"/>
    <cellStyle name="好_30云南" xfId="713"/>
    <cellStyle name="好_30云南_1" xfId="714"/>
    <cellStyle name="数字" xfId="715"/>
    <cellStyle name="好_30云南_1_财力性转移支付2010年预算参考数" xfId="716"/>
    <cellStyle name="好_33甘肃" xfId="717"/>
    <cellStyle name="好_其他部门(按照总人口测算）—20080416_不含人员经费系数" xfId="718"/>
    <cellStyle name="好_34青海_1" xfId="719"/>
    <cellStyle name="好_530629_2006年县级财政报表附表" xfId="720"/>
    <cellStyle name="好_5334_2006年迪庆县级财政报表附表" xfId="721"/>
    <cellStyle name="好_Book1" xfId="722"/>
    <cellStyle name="强调文字颜色 6 2" xfId="723"/>
    <cellStyle name="好_Book2" xfId="724"/>
    <cellStyle name="好_Book2_财力性转移支付2010年预算参考数" xfId="725"/>
    <cellStyle name="输出 2" xfId="726"/>
    <cellStyle name="好_gdp" xfId="727"/>
    <cellStyle name="好_安徽 缺口县区测算(地方填报)1_财力性转移支付2010年预算参考数" xfId="728"/>
    <cellStyle name="好_报表" xfId="729"/>
    <cellStyle name="好_人员工资和公用经费2_财力性转移支付2010年预算参考数" xfId="730"/>
    <cellStyle name="好_财政供养人员" xfId="731"/>
    <cellStyle name="好_财政供养人员_财力性转移支付2010年预算参考数" xfId="732"/>
    <cellStyle name="好_测算结果" xfId="733"/>
    <cellStyle name="烹拳 [0]_ +Foil &amp; -FOIL &amp; PAPER" xfId="734"/>
    <cellStyle name="好_测算结果汇总" xfId="735"/>
    <cellStyle name="好_缺口县区测算(财政部标准)" xfId="736"/>
    <cellStyle name="好_测算结果汇总_财力性转移支付2010年预算参考数" xfId="737"/>
    <cellStyle name="好_成本差异系数（含人口规模）" xfId="738"/>
    <cellStyle name="好_县区合并测算20080423(按照各省比重）_不含人员经费系数" xfId="739"/>
    <cellStyle name="好_成本差异系数_财力性转移支付2010年预算参考数" xfId="740"/>
    <cellStyle name="好_城建部门" xfId="741"/>
    <cellStyle name="好_第五部分(才淼、饶永宏）" xfId="742"/>
    <cellStyle name="常规_附件 5 " xfId="743"/>
    <cellStyle name="好_检验表（调整后）" xfId="744"/>
    <cellStyle name="好_分析缺口率" xfId="745"/>
    <cellStyle name="千位分隔 2" xfId="746"/>
    <cellStyle name="好_分县成本差异系数" xfId="747"/>
    <cellStyle name="好_分县成本差异系数_不含人员经费系数" xfId="748"/>
    <cellStyle name="好_分县成本差异系数_不含人员经费系数_财力性转移支付2010年预算参考数" xfId="749"/>
    <cellStyle name="好_其他部门(按照总人口测算）—20080416" xfId="750"/>
    <cellStyle name="好_分县成本差异系数_财力性转移支付2010年预算参考数" xfId="751"/>
    <cellStyle name="好_县区合并测算20080421_县市旗测算-新科目（含人口规模效应）_财力性转移支付2010年预算参考数" xfId="752"/>
    <cellStyle name="好_分县成本差异系数_民生政策最低支出需求" xfId="753"/>
    <cellStyle name="好_分县成本差异系数_民生政策最低支出需求_财力性转移支付2010年预算参考数" xfId="754"/>
    <cellStyle name="好_农林水和城市维护标准支出20080505－县区合计_不含人员经费系数_财力性转移支付2010年预算参考数" xfId="755"/>
    <cellStyle name="好_附表_财力性转移支付2010年预算参考数" xfId="756"/>
    <cellStyle name="好_行政(燃修费)_民生政策最低支出需求" xfId="757"/>
    <cellStyle name="好_行政(燃修费)_民生政策最低支出需求_财力性转移支付2010年预算参考数" xfId="758"/>
    <cellStyle name="好_行政(燃修费)_县市旗测算-新科目（含人口规模效应）" xfId="759"/>
    <cellStyle name="好_行政(燃修费)_县市旗测算-新科目（含人口规模效应）_财力性转移支付2010年预算参考数" xfId="760"/>
    <cellStyle name="好_人员工资和公用经费3_财力性转移支付2010年预算参考数" xfId="761"/>
    <cellStyle name="好_行政（人员）" xfId="762"/>
    <cellStyle name="好_行政（人员）_不含人员经费系数_财力性转移支付2010年预算参考数" xfId="763"/>
    <cellStyle name="好_行政（人员）_财力性转移支付2010年预算参考数" xfId="764"/>
    <cellStyle name="好_行政（人员）_县市旗测算-新科目（含人口规模效应）" xfId="765"/>
    <cellStyle name="好_行政（人员）_县市旗测算-新科目（含人口规模效应）_财力性转移支付2010年预算参考数" xfId="766"/>
    <cellStyle name="好_行政公检法测算" xfId="767"/>
    <cellStyle name="好_行政公检法测算_不含人员经费系数" xfId="768"/>
    <cellStyle name="好_汇总" xfId="769"/>
    <cellStyle name="好_行政公检法测算_不含人员经费系数_财力性转移支付2010年预算参考数" xfId="770"/>
    <cellStyle name="好_行政公检法测算_财力性转移支付2010年预算参考数" xfId="771"/>
    <cellStyle name="好_行政公检法测算_民生政策最低支出需求" xfId="772"/>
    <cellStyle name="好_行政公检法测算_县市旗测算-新科目（含人口规模效应）" xfId="773"/>
    <cellStyle name="好_河南 缺口县区测算(地方填报)_财力性转移支付2010年预算参考数" xfId="774"/>
    <cellStyle name="好_核定人数对比_财力性转移支付2010年预算参考数" xfId="775"/>
    <cellStyle name="好_核定人数下发表" xfId="776"/>
    <cellStyle name="好_核定人数下发表_财力性转移支付2010年预算参考数" xfId="777"/>
    <cellStyle name="好_汇总_财力性转移支付2010年预算参考数" xfId="778"/>
    <cellStyle name="好_汇总表" xfId="779"/>
    <cellStyle name="好_汇总表4" xfId="780"/>
    <cellStyle name="好_汇总表提前告知区县" xfId="781"/>
    <cellStyle name="好_汇总-县级财政报表附表" xfId="782"/>
    <cellStyle name="好_教育(按照总人口测算）—20080416_不含人员经费系数" xfId="783"/>
    <cellStyle name="好_教育(按照总人口测算）—20080416_财力性转移支付2010年预算参考数" xfId="784"/>
    <cellStyle name="好_缺口县区测算" xfId="785"/>
    <cellStyle name="好_教育(按照总人口测算）—20080416_民生政策最低支出需求" xfId="786"/>
    <cellStyle name="好_教育(按照总人口测算）—20080416_县市旗测算-新科目（含人口规模效应）_财力性转移支付2010年预算参考数" xfId="787"/>
    <cellStyle name="好_丽江汇总" xfId="788"/>
    <cellStyle name="好_卫生(按照总人口测算）—20080416_不含人员经费系数_财力性转移支付2010年预算参考数" xfId="789"/>
    <cellStyle name="好_民生政策最低支出需求" xfId="790"/>
    <cellStyle name="好_民生政策最低支出需求_财力性转移支付2010年预算参考数" xfId="791"/>
    <cellStyle name="好_农林水和城市维护标准支出20080505－县区合计" xfId="792"/>
    <cellStyle name="好_农林水和城市维护标准支出20080505－县区合计_财力性转移支付2010年预算参考数" xfId="793"/>
    <cellStyle name="好_农林水和城市维护标准支出20080505－县区合计_民生政策最低支出需求" xfId="794"/>
    <cellStyle name="好_农林水和城市维护标准支出20080505－县区合计_民生政策最低支出需求_财力性转移支付2010年预算参考数" xfId="795"/>
    <cellStyle name="好_其他部门(按照总人口测算）—20080416_民生政策最低支出需求" xfId="796"/>
    <cellStyle name="好_其他部门(按照总人口测算）—20080416_民生政策最低支出需求_财力性转移支付2010年预算参考数" xfId="797"/>
    <cellStyle name="好_其他部门(按照总人口测算）—20080416_县市旗测算-新科目（含人口规模效应）_财力性转移支付2010年预算参考数" xfId="798"/>
    <cellStyle name="好_青海 缺口县区测算(地方填报)" xfId="799"/>
    <cellStyle name="好_青海 缺口县区测算(地方填报)_财力性转移支付2010年预算参考数" xfId="800"/>
    <cellStyle name="好_缺口县区测算(按2007支出增长25%测算)_财力性转移支付2010年预算参考数" xfId="801"/>
    <cellStyle name="好_缺口县区测算(按核定人数)" xfId="802"/>
    <cellStyle name="好_缺口县区测算(按核定人数)_财力性转移支付2010年预算参考数" xfId="803"/>
    <cellStyle name="好_缺口县区测算(财政部标准)_财力性转移支付2010年预算参考数" xfId="804"/>
    <cellStyle name="好_人员工资和公用经费" xfId="805"/>
    <cellStyle name="千位_(人代会用)" xfId="806"/>
    <cellStyle name="好_人员工资和公用经费_财力性转移支付2010年预算参考数" xfId="807"/>
    <cellStyle name="好_人员工资和公用经费2" xfId="808"/>
    <cellStyle name="好_山东省民生支出标准_财力性转移支付2010年预算参考数" xfId="809"/>
    <cellStyle name="好_市辖区测算20080510" xfId="810"/>
    <cellStyle name="好_市辖区测算20080510_不含人员经费系数_财力性转移支付2010年预算参考数" xfId="811"/>
    <cellStyle name="好_市辖区测算20080510_财力性转移支付2010年预算参考数" xfId="812"/>
    <cellStyle name="好_市辖区测算20080510_民生政策最低支出需求" xfId="813"/>
    <cellStyle name="好_市辖区测算20080510_民生政策最低支出需求_财力性转移支付2010年预算参考数" xfId="814"/>
    <cellStyle name="好_同德" xfId="815"/>
    <cellStyle name="好_市辖区测算20080510_县市旗测算-新科目（含人口规模效应）" xfId="816"/>
    <cellStyle name="好_市辖区测算-新科目（20080626）_不含人员经费系数_财力性转移支付2010年预算参考数" xfId="817"/>
    <cellStyle name="好_市辖区测算-新科目（20080626）_民生政策最低支出需求_财力性转移支付2010年预算参考数" xfId="818"/>
    <cellStyle name="好_危改资金测算_财力性转移支付2010年预算参考数" xfId="819"/>
    <cellStyle name="好_卫生(按照总人口测算）—20080416" xfId="820"/>
    <cellStyle name="好_卫生(按照总人口测算）—20080416_不含人员经费系数" xfId="821"/>
    <cellStyle name="好_卫生(按照总人口测算）—20080416_财力性转移支付2010年预算参考数" xfId="822"/>
    <cellStyle name="好_卫生(按照总人口测算）—20080416_民生政策最低支出需求" xfId="823"/>
    <cellStyle name="好_卫生(按照总人口测算）—20080416_民生政策最低支出需求_财力性转移支付2010年预算参考数" xfId="824"/>
    <cellStyle name="好_卫生(按照总人口测算）—20080416_县市旗测算-新科目（含人口规模效应）" xfId="825"/>
    <cellStyle name="千位分隔[0] 3" xfId="826"/>
    <cellStyle name="好_卫生(按照总人口测算）—20080416_县市旗测算-新科目（含人口规模效应）_财力性转移支付2010年预算参考数" xfId="827"/>
    <cellStyle name="好_文体广播事业(按照总人口测算）—20080416_财力性转移支付2010年预算参考数" xfId="828"/>
    <cellStyle name="好_文体广播事业(按照总人口测算）—20080416_民生政策最低支出需求_财力性转移支付2010年预算参考数" xfId="829"/>
    <cellStyle name="好_文体广播事业(按照总人口测算）—20080416_县市旗测算-新科目（含人口规模效应）_财力性转移支付2010年预算参考数" xfId="830"/>
    <cellStyle name="好_县区合并测算20080421" xfId="831"/>
    <cellStyle name="好_县区合并测算20080421_不含人员经费系数_财力性转移支付2010年预算参考数" xfId="832"/>
    <cellStyle name="好_县区合并测算20080421_民生政策最低支出需求_财力性转移支付2010年预算参考数" xfId="833"/>
    <cellStyle name="好_县区合并测算20080421_民生政策最低支出需求" xfId="834"/>
    <cellStyle name="好_县区合并测算20080421_县市旗测算-新科目（含人口规模效应）" xfId="835"/>
    <cellStyle name="好_县区合并测算20080423(按照各省比重）_不含人员经费系数_财力性转移支付2010年预算参考数" xfId="836"/>
    <cellStyle name="好_县区合并测算20080423(按照各省比重）_财力性转移支付2010年预算参考数" xfId="837"/>
    <cellStyle name="好_县区合并测算20080423(按照各省比重）_民生政策最低支出需求_财力性转移支付2010年预算参考数" xfId="838"/>
    <cellStyle name="好_县区合并测算20080423(按照各省比重）_县市旗测算-新科目（含人口规模效应）" xfId="839"/>
    <cellStyle name="好_县区合并测算20080423(按照各省比重）_县市旗测算-新科目（含人口规模效应）_财力性转移支付2010年预算参考数" xfId="840"/>
    <cellStyle name="好_县市旗测算20080508_民生政策最低支出需求" xfId="841"/>
    <cellStyle name="好_县市旗测算20080508_民生政策最低支出需求_财力性转移支付2010年预算参考数" xfId="842"/>
    <cellStyle name="好_县市旗测算-新科目（20080626）_不含人员经费系数" xfId="843"/>
    <cellStyle name="好_县市旗测算-新科目（20080626）_财力性转移支付2010年预算参考数" xfId="844"/>
    <cellStyle name="好_县市旗测算-新科目（20080626）_民生政策最低支出需求_财力性转移支付2010年预算参考数" xfId="845"/>
    <cellStyle name="好_县市旗测算-新科目（20080627）_不含人员经费系数" xfId="846"/>
    <cellStyle name="好_重点民生支出需求测算表社保（农村低保）081112" xfId="847"/>
    <cellStyle name="好_县市旗测算-新科目（20080627）_不含人员经费系数_财力性转移支付2010年预算参考数" xfId="848"/>
    <cellStyle name="好_县市旗测算-新科目（20080627）_民生政策最低支出需求_财力性转移支付2010年预算参考数" xfId="849"/>
    <cellStyle name="好_县市旗测算-新科目（20080627）_县市旗测算-新科目（含人口规模效应）" xfId="850"/>
    <cellStyle name="好_县市旗测算-新科目（20080627）_县市旗测算-新科目（含人口规模效应）_财力性转移支付2010年预算参考数" xfId="851"/>
    <cellStyle name="好_云南省2008年转移支付测算——州市本级考核部分及政策性测算" xfId="852"/>
    <cellStyle name="好_云南省2008年转移支付测算——州市本级考核部分及政策性测算_财力性转移支付2010年预算参考数" xfId="853"/>
    <cellStyle name="后继超链接" xfId="854"/>
    <cellStyle name="汇总 2" xfId="855"/>
    <cellStyle name="货币 2" xfId="856"/>
    <cellStyle name="计算 2" xfId="857"/>
    <cellStyle name="解释性文本 2" xfId="858"/>
    <cellStyle name="霓付 [0]_ +Foil &amp; -FOIL &amp; PAPER" xfId="859"/>
    <cellStyle name="霓付_ +Foil &amp; -FOIL &amp; PAPER" xfId="860"/>
    <cellStyle name="烹拳_ +Foil &amp; -FOIL &amp; PAPER" xfId="861"/>
    <cellStyle name="普通_ 白土" xfId="862"/>
    <cellStyle name="千分位_ 白土" xfId="863"/>
    <cellStyle name="千位分隔[0] 4" xfId="864"/>
    <cellStyle name="千位分隔_20151228 2016预算草案中转移支付部分 崔填执行(1)" xfId="865"/>
    <cellStyle name="钎霖_4岿角利" xfId="866"/>
    <cellStyle name="强调文字颜色 3 2" xfId="867"/>
    <cellStyle name="强调文字颜色 5 2" xfId="868"/>
    <cellStyle name="输入 2" xfId="869"/>
    <cellStyle name="未定义" xfId="870"/>
    <cellStyle name="小数" xfId="871"/>
    <cellStyle name="样式 1" xfId="872"/>
    <cellStyle name="표준_0N-HANDLING " xfId="8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externalLink" Target="externalLinks/externalLink6.xml" /><Relationship Id="rId28" Type="http://schemas.openxmlformats.org/officeDocument/2006/relationships/externalLink" Target="externalLinks/externalLink7.xml" /><Relationship Id="rId29" Type="http://schemas.openxmlformats.org/officeDocument/2006/relationships/externalLink" Target="externalLinks/externalLink8.xml" /><Relationship Id="rId30" Type="http://schemas.openxmlformats.org/officeDocument/2006/relationships/externalLink" Target="externalLinks/externalLink9.xml" /><Relationship Id="rId31" Type="http://schemas.openxmlformats.org/officeDocument/2006/relationships/externalLink" Target="externalLinks/externalLink10.xml" /><Relationship Id="rId32" Type="http://schemas.openxmlformats.org/officeDocument/2006/relationships/externalLink" Target="externalLinks/externalLink11.xml" /><Relationship Id="rId33" Type="http://schemas.openxmlformats.org/officeDocument/2006/relationships/externalLink" Target="externalLinks/externalLink12.xml" /><Relationship Id="rId34" Type="http://schemas.openxmlformats.org/officeDocument/2006/relationships/externalLink" Target="externalLinks/externalLink13.xml" /><Relationship Id="rId35" Type="http://schemas.openxmlformats.org/officeDocument/2006/relationships/externalLink" Target="externalLinks/externalLink14.xml" /><Relationship Id="rId36" Type="http://schemas.openxmlformats.org/officeDocument/2006/relationships/externalLink" Target="externalLinks/externalLink15.xml" /><Relationship Id="rId37" Type="http://schemas.openxmlformats.org/officeDocument/2006/relationships/externalLink" Target="externalLinks/externalLink16.xml" /><Relationship Id="rId38" Type="http://schemas.openxmlformats.org/officeDocument/2006/relationships/externalLink" Target="externalLinks/externalLink17.xml" /><Relationship Id="rId39" Type="http://schemas.openxmlformats.org/officeDocument/2006/relationships/externalLink" Target="externalLinks/externalLink18.xml" /><Relationship Id="rId40" Type="http://schemas.openxmlformats.org/officeDocument/2006/relationships/externalLink" Target="externalLinks/externalLink19.xml" /><Relationship Id="rId41" Type="http://schemas.openxmlformats.org/officeDocument/2006/relationships/externalLink" Target="externalLinks/externalLink20.xml" /><Relationship Id="rId42" Type="http://schemas.openxmlformats.org/officeDocument/2006/relationships/externalLink" Target="externalLinks/externalLink21.xml" /><Relationship Id="rId43" Type="http://schemas.openxmlformats.org/officeDocument/2006/relationships/externalLink" Target="externalLinks/externalLink22.xml" /><Relationship Id="rId44" Type="http://schemas.openxmlformats.org/officeDocument/2006/relationships/externalLink" Target="externalLinks/externalLink23.xml" /><Relationship Id="rId45" Type="http://schemas.openxmlformats.org/officeDocument/2006/relationships/externalLink" Target="externalLinks/externalLink24.xml" /><Relationship Id="rId46" Type="http://schemas.openxmlformats.org/officeDocument/2006/relationships/externalLink" Target="externalLinks/externalLink25.xml" /><Relationship Id="rId47" Type="http://schemas.openxmlformats.org/officeDocument/2006/relationships/externalLink" Target="externalLinks/externalLink26.xml" /><Relationship Id="rId48" Type="http://schemas.openxmlformats.org/officeDocument/2006/relationships/externalLink" Target="externalLinks/externalLink27.xml" /><Relationship Id="rId49" Type="http://schemas.openxmlformats.org/officeDocument/2006/relationships/externalLink" Target="externalLinks/externalLink28.xml" /><Relationship Id="rId50" Type="http://schemas.openxmlformats.org/officeDocument/2006/relationships/externalLink" Target="externalLinks/externalLink29.xml" /><Relationship Id="rId51" Type="http://schemas.openxmlformats.org/officeDocument/2006/relationships/externalLink" Target="externalLinks/externalLink30.xml" /><Relationship Id="rId52" Type="http://schemas.openxmlformats.org/officeDocument/2006/relationships/externalLink" Target="externalLinks/externalLink31.xml" /><Relationship Id="rId53" Type="http://schemas.openxmlformats.org/officeDocument/2006/relationships/externalLink" Target="externalLinks/externalLink32.xml" /><Relationship Id="rId54" Type="http://schemas.openxmlformats.org/officeDocument/2006/relationships/externalLink" Target="externalLinks/externalLink33.xml" /><Relationship Id="rId55" Type="http://schemas.openxmlformats.org/officeDocument/2006/relationships/externalLink" Target="externalLinks/externalLink34.xml" /><Relationship Id="rId56" Type="http://schemas.openxmlformats.org/officeDocument/2006/relationships/externalLink" Target="externalLinks/externalLink35.xml" /><Relationship Id="rId57" Type="http://schemas.openxmlformats.org/officeDocument/2006/relationships/externalLink" Target="externalLinks/externalLink36.xml" /><Relationship Id="rId58" Type="http://schemas.openxmlformats.org/officeDocument/2006/relationships/externalLink" Target="externalLinks/externalLink37.xml" /><Relationship Id="rId59" Type="http://schemas.openxmlformats.org/officeDocument/2006/relationships/externalLink" Target="externalLinks/externalLink38.xml" /><Relationship Id="rId6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447675</xdr:colOff>
      <xdr:row>9</xdr:row>
      <xdr:rowOff>95250</xdr:rowOff>
    </xdr:from>
    <xdr:ext cx="66675" cy="161925"/>
    <xdr:sp fLocksText="0">
      <xdr:nvSpPr>
        <xdr:cNvPr id="1" name="TextBox 3"/>
        <xdr:cNvSpPr txBox="1">
          <a:spLocks noChangeArrowheads="1"/>
        </xdr:cNvSpPr>
      </xdr:nvSpPr>
      <xdr:spPr>
        <a:xfrm>
          <a:off x="1914525" y="5086350"/>
          <a:ext cx="6667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INSERVER\private\XHC\XLS\XJ.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Zqh003\d\&#35774;&#22791;\&#21407;&#22987;\814\13%20&#38081;&#36335;&#37197;&#2021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Zqh003\d\&#35774;&#22791;\&#21407;&#22987;\814\20%20&#36816;&#36755;&#20844;&#21496;.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Holly\cmhk-2000\&#21271;&#20140;&#31227;&#21160;\7.23&#27719;&#24635;&#34920;(&#21331;&#24503;)\&#35780;&#20272;&#22266;&#23450;&#36164;&#20135;.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Sjj\excel\2004&#24180;\04&#24180;&#20915;&#31639;\Work\&#25903;&#20986;&#39044;&#31639;&#35843;&#25972;&#26376;&#25253;\9&#26376;&#20221;\&#25903;&#20986;&#26376;&#25253;7&#26376;\Documents%20and%20Settings\administrator\&#26700;&#38754;\Book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2005&#24180;9&#26376;&#25903;&#20986;&#39044;&#31639;&#35843;&#25972;&#26376;&#25253;(10-14).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Documents%20and%20Settings\user.SR\&#26700;&#38754;\&#39044;&#31639;&#22788;&#25253;&#34920;\&#39044;&#31639;&#22788;&#34920;&#26679;.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Sjj\excel\2005&#24180;\&#21313;&#26376;&#26376;&#25253;\&#19968;&#26376;\&#25903;&#20986;&#26376;&#25253;7&#26376;\Documents%20and%20Settings\administrator\&#26700;&#38754;\Book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19968;&#26376;\&#25903;&#20986;&#26376;&#25253;7&#26376;\Documents%20and%20Settings\administrator\&#26700;&#38754;\Book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29579;&#29840;\02&#23545;&#22806;&#25253;&#36865;&#25991;&#20214;\&#32473;&#25910;&#20837;&#32452;&#25991;&#20214;\&#25191;&#34892;&#32452;\2006&#24180;&#20915;&#31639;&#65288;&#36807;&#31243;&#65289;\&#21508;&#22788;&#32467;&#20313;&#21450;&#35843;&#25972;&#39044;&#31639;&#34920;\&#21016;&#23478;&#24198;\&#20808;&#24449;&#21518;&#36820;&#25903;&#20986;&#23545;&#24080;&#21333;.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29579;&#29840;\02&#23545;&#22806;&#25253;&#36865;&#25991;&#20214;\&#32473;&#25910;&#20837;&#32452;&#25991;&#20214;\Documents%20and%20Settings\user\&#26700;&#38754;\20081210&#33829;&#19994;&#31246;&#20998;&#31246;&#30446;.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133.16.68.75\d$\&#20849;&#20139;\Documents%20and%20Settings\user.SR\&#26700;&#38754;\&#39044;&#31639;&#22788;&#25253;&#34920;\&#39044;&#31639;&#22788;&#34920;&#26679;.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Sjj\excel\2005&#24180;\&#21313;&#26376;&#26376;&#25253;\&#19968;&#26376;\&#25903;&#20986;&#26376;&#25253;7&#26376;\Documents%20and%20Settings\administrator\&#26700;&#38754;\Book1.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X:\&#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X:\&#29579;&#29840;\02&#23545;&#22806;&#25253;&#36865;&#25991;&#20214;\&#32473;&#25910;&#20837;&#32452;&#25991;&#20214;\Documents%20and%20Settings\user\&#26700;&#38754;\20081210&#33829;&#19994;&#31246;&#20998;&#31246;&#30446;.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X:\&#29579;&#29840;\02&#23545;&#22806;&#25253;&#36865;&#25991;&#20214;\&#32473;&#25910;&#20837;&#32452;&#25991;&#20214;\&#25191;&#34892;&#32452;\2006&#24180;&#20915;&#31639;&#65288;&#36807;&#31243;&#65289;\&#21508;&#22788;&#32467;&#20313;&#21450;&#35843;&#25972;&#39044;&#31639;&#34920;\&#21016;&#23478;&#24198;\&#20808;&#24449;&#21518;&#36820;&#25903;&#20986;&#23545;&#24080;&#21333;.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X:\&#29579;&#29840;\&#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X:\&#29579;&#29840;\&#29579;&#29840;\02&#23545;&#22806;&#25253;&#36865;&#25991;&#20214;\&#32473;&#25910;&#20837;&#32452;&#25991;&#20214;\Documents%20and%20Settings\user\&#26700;&#38754;\20081210&#33829;&#19994;&#31246;&#20998;&#31246;&#30446;.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Y:\&#29579;&#29840;\02&#23545;&#22806;&#25253;&#36865;&#25991;&#20214;\&#32473;&#25910;&#20837;&#32452;&#25991;&#20214;\&#25191;&#34892;&#32452;\2006&#24180;&#20915;&#31639;&#65288;&#36807;&#31243;&#65289;\&#21508;&#22788;&#32467;&#20313;&#21450;&#35843;&#25972;&#39044;&#31639;&#34920;\&#21016;&#23478;&#24198;\&#20808;&#24449;&#21518;&#36820;&#25903;&#20986;&#23545;&#24080;&#21333;.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Y:\&#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1556;&#40527;(10.38.150.84)\2015-01-17%2016_00_02\&#65281;&#65281;&#65281;2013&#24180;&#36130;&#25919;&#25910;&#20837;&#26376;&#25253;-12&#26376;&#65288;20140103&#39044;&#31639;&#31532;&#19971;&#31295;&#65289;.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Y:\&#29579;&#29840;\02&#23545;&#22806;&#25253;&#36865;&#25991;&#20214;\&#32473;&#25910;&#20837;&#32452;&#25991;&#20214;\Documents%20and%20Settings\user\&#26700;&#38754;\20081210&#33829;&#19994;&#31246;&#20998;&#31246;&#30446;.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2005&#24180;9&#26376;&#25903;&#20986;&#39044;&#31639;&#35843;&#25972;&#26376;&#25253;(10-14).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Documents%20and%20Settings\user.SR\&#26700;&#38754;\&#39044;&#31639;&#22788;&#25253;&#34920;\&#39044;&#31639;&#22788;&#34920;&#26679;.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19968;&#26376;\&#25903;&#20986;&#26376;&#25253;7&#26376;\Documents%20and%20Settings\administrator\&#26700;&#38754;\Book1.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19994;&#21153;&#24037;&#20316;\2--&#32508;&#21512;&#32452;&#24037;&#20316;\01-----&#32508;&#21512;&#25991;&#23383;\01-------&#20154;&#20195;&#20250;&#25253;&#21578;\2011&#24180;1&#26376;\&#39044;&#31639;&#25253;&#21578;&#38468;&#34920;\&#20154;&#22823;&#20250;&#25903;&#20986;&#34920;.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A:\Documents%20and%20Settings\Administrator\My%20Documents\zhu\&#26417;&#26149;&#31036;\&#20915;&#31639;&#36164;&#26009;\2001&#24180;&#20915;&#31639;&#23545;&#24080;\&#26417;&#26149;&#31036;\&#20915;&#31639;&#36164;&#26009;\99&#20915;&#31639;\12&#26376;\&#25171;&#21360;&#31295;\&#20808;&#24449;&#21518;&#36820;&#25903;&#20986;&#23545;&#24080;&#21333;.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A:\&#20154;&#20195;&#20250;.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Documents%20and%20Settings\Administrator\&#26700;&#38754;\&#25191;&#34892;&#32452;\20151228%202016&#39044;&#31639;&#33609;&#26696;&#20013;&#36716;&#31227;&#25903;&#20184;&#37096;&#20998;%20&#23828;&#22635;&#25191;&#34892;0112.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Documents%20and%20Settings\Administrator\&#26700;&#38754;\&#32463;&#27982;&#26126;&#3245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33.16.48.202\f$\BY\YS3\97&#20915;&#31639;&#21306;&#21439;&#26368;&#21518;&#27719;&#2463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Budget-server\&#39044;&#31639;&#21496;\&#22320;&#26041;&#20108;&#22788;\&#36130;&#25919;&#20307;&#21046;&#25968;&#25454;\94-99&#21508;&#24180;&#24230;&#25910;&#36153;&#12289;&#32602;&#27809;&#12289;&#19987;&#39033;&#25910;&#2083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bserver\&#39044;&#31639;&#21496;\&#22320;&#26041;&#20108;&#22788;\&#20225;&#19994;&#25152;&#24471;&#31246;&#25913;&#38761;\0531\Book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Budget-server\&#39044;&#31639;&#21496;\&#22320;&#26041;&#19968;&#22788;\03&#22320;&#26041;&#20915;&#31639;\2001&#20915;&#31639;&#31616;%20&#34920;%20&#19978;&#25253;\&#27178;&#25490;&#3492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Kx"/>
      <sheetName val="C01-1"/>
      <sheetName val="P1012001"/>
      <sheetName val="表二"/>
      <sheetName val="表五"/>
      <sheetName val="2012.2.2 (整合)"/>
      <sheetName val="2012.2.2"/>
      <sheetName val="全市结转"/>
      <sheetName val="提前告知数"/>
      <sheetName val="2012年财力"/>
      <sheetName val="类型"/>
      <sheetName val="人民银行"/>
      <sheetName val="中央"/>
      <sheetName val="2007"/>
      <sheetName val="#REF"/>
      <sheetName val="四月份月报"/>
      <sheetName val="单位编码"/>
      <sheetName val="DDETABLE "/>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KKKKKKKK"/>
      <sheetName val="表一"/>
      <sheetName val="表二"/>
      <sheetName val="表三"/>
      <sheetName val="表四"/>
      <sheetName val="政策性补贴"/>
      <sheetName val=""/>
      <sheetName val="四月份月报"/>
      <sheetName val="P1012001"/>
      <sheetName val="13 铁路配件"/>
      <sheetName val="车"/>
      <sheetName val="实物标准"/>
      <sheetName val="专项"/>
      <sheetName val="_x0000__x0000__x0000__x0000__x0"/>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18原材料"/>
      <sheetName val="23产成品"/>
      <sheetName val="24在产品"/>
      <sheetName val="长期投资汇总表"/>
      <sheetName val="36其他长投"/>
      <sheetName val="固定资产汇总表"/>
      <sheetName val="41机器设备"/>
      <sheetName val="42车辆"/>
      <sheetName val="流动负债汇总表"/>
      <sheetName val="58应付帐"/>
      <sheetName val="59预收款"/>
      <sheetName val="61其他应付"/>
      <sheetName val="62应付工资"/>
      <sheetName val="63应付福利费"/>
      <sheetName val="64应交税金"/>
      <sheetName val="应付利润"/>
      <sheetName val="其他应交款"/>
      <sheetName val="67预提费"/>
      <sheetName val="长期负债汇总表"/>
      <sheetName val="71长期借款"/>
      <sheetName val="KKKKKKKK"/>
      <sheetName val=""/>
      <sheetName val="20 运输公司"/>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REF"/>
      <sheetName val="P1012001"/>
      <sheetName val="C01-1"/>
      <sheetName val="#REF!"/>
      <sheetName val="综合影响（中）"/>
      <sheetName val="综合影响（地方）"/>
      <sheetName val="计费单元调整影响(中）"/>
      <sheetName val="计费单元调整影响(地方）"/>
      <sheetName val="营业区域调整影响（中）"/>
      <sheetName val="营业区域调整影响（地方）"/>
      <sheetName val="控制表"/>
      <sheetName val=""/>
      <sheetName val="上海总汇总"/>
      <sheetName val="中央国有汇总"/>
      <sheetName val="数据业务汇总"/>
      <sheetName val="01东区"/>
      <sheetName val="02南区"/>
      <sheetName val="03西区"/>
      <sheetName val="04北区"/>
      <sheetName val="05中区"/>
      <sheetName val="06浦东"/>
      <sheetName val="07莘闵"/>
      <sheetName val="08宝山"/>
      <sheetName val="09南汇"/>
      <sheetName val="10金山"/>
      <sheetName val="11松江"/>
      <sheetName val="12崇明"/>
      <sheetName val="13奉贤"/>
      <sheetName val="14青浦"/>
      <sheetName val="15嘉定"/>
      <sheetName val="16机关财务"/>
      <sheetName val="18卫星公司"/>
      <sheetName val="20研究所"/>
      <sheetName val="21号簿公司"/>
      <sheetName val="22帐务中心"/>
      <sheetName val="23专用局"/>
      <sheetName val="24公司财务部"/>
      <sheetName val="25长信事业部"/>
      <sheetName val="26大客户"/>
      <sheetName val="27工程管理部"/>
      <sheetName val="28海缆公司"/>
      <sheetName val="29运行维护部"/>
      <sheetName val="30信产"/>
      <sheetName val="17数据事业部"/>
      <sheetName val="19信息产业数据"/>
      <sheetName val="10南汇"/>
      <sheetName val="11金山"/>
      <sheetName val="12松江"/>
      <sheetName val="13崇明"/>
      <sheetName val="14奉贤"/>
      <sheetName val="15青浦"/>
      <sheetName val="16嘉定"/>
      <sheetName val="17机关财务"/>
      <sheetName val="19卫星公司"/>
      <sheetName val="21研究所"/>
      <sheetName val="22号簿公司"/>
      <sheetName val="23帐务中心"/>
      <sheetName val="24专用局"/>
      <sheetName val="25公司财务部"/>
      <sheetName val="26长信事业部"/>
      <sheetName val="27大客户"/>
      <sheetName val="28工程管理部"/>
      <sheetName val="29海缆公司"/>
      <sheetName val="30运行维护部"/>
      <sheetName val="31信产"/>
      <sheetName val="18数据事业部"/>
      <sheetName val="20信息产业数据"/>
      <sheetName val="09机动局"/>
      <sheetName val="19卫星"/>
      <sheetName val="22号簿"/>
      <sheetName val="26长信"/>
      <sheetName val="29海底电缆"/>
      <sheetName val="上海长投汇总"/>
      <sheetName val="31信贸"/>
      <sheetName val="32信息世界"/>
      <sheetName val="33大西洋贝尔"/>
      <sheetName val="34上外网校"/>
      <sheetName val="35凯讯"/>
      <sheetName val="36依地埃"/>
      <sheetName val="31信息世界"/>
      <sheetName val="32大西洋贝尔"/>
      <sheetName val="33上外网校"/>
      <sheetName val="34凯讯"/>
      <sheetName val="35依地埃"/>
      <sheetName val="评估固定资产"/>
      <sheetName val="总汇总"/>
      <sheetName val="话音汇总"/>
      <sheetName val="固定资产汇总表"/>
      <sheetName val="房屋建筑物"/>
      <sheetName val="构筑物"/>
      <sheetName val="土建工程"/>
      <sheetName val="租赁外单位"/>
      <sheetName val="批销"/>
      <sheetName val="补机"/>
      <sheetName val="跌价3－1"/>
      <sheetName val="跌价3－2"/>
      <sheetName val="跌价3－3"/>
      <sheetName val="跌价6－1"/>
      <sheetName val="跌价10-1"/>
      <sheetName val="跌价10-2"/>
      <sheetName val="跌价10-3"/>
      <sheetName val="跌价10-4"/>
      <sheetName val="跌价10-5"/>
      <sheetName val="跌价10－6"/>
      <sheetName val="跌价10-7"/>
      <sheetName val="跌价12-1"/>
      <sheetName val="跌价12-2"/>
      <sheetName val="跌价12-3"/>
      <sheetName val="国信01.06"/>
      <sheetName val="国信01.06新"/>
      <sheetName val="Sheet1"/>
      <sheetName val="      "/>
      <sheetName val="基本情况"/>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利润"/>
      <sheetName val="流动资产--利息"/>
      <sheetName val="流动资产--应收"/>
      <sheetName val="流动资产--其他应收"/>
      <sheetName val="流动资产--预付"/>
      <sheetName val="流动资产--补贴"/>
      <sheetName val="流动资产--存货"/>
      <sheetName val="流动资产-材料采购"/>
      <sheetName val="流动资产-库存材料"/>
      <sheetName val="流动资产-在库低值"/>
      <sheetName val="流动资产-库存商品"/>
      <sheetName val="流动资产-出租商品"/>
      <sheetName val="流动资产-委托代销商品"/>
      <sheetName val="流动资产-受托代销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机器设备"/>
      <sheetName val="车辆"/>
      <sheetName val="电子设备"/>
      <sheetName val="工程物资"/>
      <sheetName val="固定_土地"/>
      <sheetName val="设备安装 (已)"/>
      <sheetName val="设备安装（未）"/>
      <sheetName val="固定资产清理"/>
      <sheetName val="待处理固定资产"/>
      <sheetName val="土地使用权"/>
      <sheetName val="其他无形资产"/>
      <sheetName val="开办费"/>
      <sheetName val="长期待摊费用"/>
      <sheetName val="其他长期资产"/>
      <sheetName val="递延税款"/>
      <sheetName val="流动负债汇总表"/>
      <sheetName val="短期借款"/>
      <sheetName val="应付票据"/>
      <sheetName val="应付帐款"/>
      <sheetName val="预收帐款"/>
      <sheetName val="代销商品款"/>
      <sheetName val="应付工资"/>
      <sheetName val="应付福利费"/>
      <sheetName val="应付利润"/>
      <sheetName val="应交税金"/>
      <sheetName val="其它应交款"/>
      <sheetName val="其他应付款"/>
      <sheetName val="预提费用"/>
      <sheetName val="一年内到期长期负债"/>
      <sheetName val="其他流动负债"/>
      <sheetName val="长期负债汇总表"/>
      <sheetName val="长期借款"/>
      <sheetName val="应付债券"/>
      <sheetName val="长期应付款"/>
      <sheetName val="其他长期负债"/>
      <sheetName val="递延税款贷款"/>
      <sheetName val="laroux"/>
      <sheetName val="应收股利"/>
      <sheetName val="应收利息"/>
      <sheetName val="流动资产--备用金"/>
      <sheetName val="流动资产-其他存货"/>
      <sheetName val="通信系统设备"/>
      <sheetName val="线路设备"/>
      <sheetName val="运输设备"/>
      <sheetName val="通用设备"/>
      <sheetName val="未付利润"/>
      <sheetName val="未交上级收支差额"/>
      <sheetName val="未交税金"/>
      <sheetName val="其它未交款"/>
      <sheetName val="KKKKKKKK"/>
      <sheetName val="______"/>
      <sheetName val="xxxxxx"/>
      <sheetName val="省级固定资产汇总"/>
      <sheetName val="地级固定资产汇总"/>
      <sheetName val="房屋建筑"/>
      <sheetName val="构筑物 "/>
      <sheetName val="在建土建 "/>
      <sheetName val="剥离及调整"/>
      <sheetName val="租赁电信公司"/>
      <sheetName val="租赁移动服务公司"/>
      <sheetName val="zj"/>
      <sheetName val="rate"/>
      <sheetName val="潜江"/>
      <sheetName val="恩施"/>
      <sheetName val="工程公司"/>
      <sheetName val="黄冈"/>
      <sheetName val="黄石"/>
      <sheetName val="荆门"/>
      <sheetName val="科研院"/>
      <sheetName val="器材公司"/>
      <sheetName val="鄂州"/>
      <sheetName val="设备厂"/>
      <sheetName val="十堰"/>
      <sheetName val="随州"/>
      <sheetName val="天门"/>
      <sheetName val="网络部"/>
      <sheetName val="仙桃"/>
      <sheetName val="咸宁"/>
      <sheetName val="襄樊"/>
      <sheetName val="孝感"/>
      <sheetName val="宜昌"/>
      <sheetName val="营销中心"/>
      <sheetName val="荆州"/>
      <sheetName val="省公司"/>
      <sheetName val="Locas"/>
      <sheetName val="在建土建"/>
      <sheetName val="01省机关"/>
      <sheetName val="02营销中心"/>
      <sheetName val="04网络部"/>
      <sheetName val="06科研院"/>
      <sheetName val="07荆州"/>
      <sheetName val="08恩施"/>
      <sheetName val="09黄冈"/>
      <sheetName val="10黄石"/>
      <sheetName val="11荆门"/>
      <sheetName val="12鄂州"/>
      <sheetName val="13潜江"/>
      <sheetName val="14十堰"/>
      <sheetName val="15随州"/>
      <sheetName val="16天门"/>
      <sheetName val="17仙桃"/>
      <sheetName val="18咸宁"/>
      <sheetName val="19襄樊"/>
      <sheetName val="20孝感"/>
      <sheetName val="21宜昌"/>
      <sheetName val="22鸿信工程公司"/>
      <sheetName val="23设备厂"/>
      <sheetName val="24器材公司"/>
      <sheetName val="22红信工程公司"/>
      <sheetName val="25培训中心"/>
      <sheetName val="9.30"/>
      <sheetName val="10月(1)"/>
      <sheetName val="10月(2)"/>
      <sheetName val="10月(3)"/>
      <sheetName val="10月(4)"/>
      <sheetName val="10月(5)"/>
      <sheetName val="10月(6)"/>
      <sheetName val="10月(7)"/>
      <sheetName val="10月(8)"/>
      <sheetName val="10月(9)"/>
      <sheetName val="10月(10)"/>
      <sheetName val="10月(11)"/>
      <sheetName val="10月(12)"/>
      <sheetName val="10月(13)"/>
      <sheetName val="10月(14)"/>
      <sheetName val="10月(15)"/>
      <sheetName val="10月(16)"/>
      <sheetName val="10月(17)"/>
      <sheetName val="10月(18)"/>
      <sheetName val="10月(19)"/>
      <sheetName val="10月(20)"/>
      <sheetName val="10月(21)"/>
      <sheetName val="10月(22)"/>
      <sheetName val="10月(23)"/>
      <sheetName val="10月(24)"/>
      <sheetName val="10月(25)"/>
      <sheetName val="10月(26)"/>
      <sheetName val="10月(27)"/>
      <sheetName val="10月(28)"/>
      <sheetName val="10月(29)"/>
      <sheetName val="10月(30)"/>
      <sheetName val="10月(31)"/>
      <sheetName val="封面"/>
      <sheetName val="目录"/>
      <sheetName val="表1 货币资金"/>
      <sheetName val="表1-1 银行存款明细表"/>
      <sheetName val="表2 短期投资"/>
      <sheetName val="表3 应收帐款"/>
      <sheetName val="表4 应收票据"/>
      <sheetName val="表5 存货"/>
      <sheetName val="表5-1 存货跌价损失准备计算表"/>
      <sheetName val="表5-2 存货倒推表"/>
      <sheetName val="表6 预付帐款"/>
      <sheetName val="表6-1 其他应收款"/>
      <sheetName val="表6-2 待摊费用"/>
      <sheetName val="表6-3 预付及其他流动资产 "/>
      <sheetName val="表7 固定资产变动表"/>
      <sheetName val="表7-1 固定资产折旧表（上市） "/>
      <sheetName val="表7-1-1 固定资产折旧表  (非上市)"/>
      <sheetName val="表7-2 待处理财产损溢"/>
      <sheetName val="表7-3 固定资产有关资料"/>
      <sheetName val="表8-1 移动"/>
      <sheetName val="表8-2-1 数据"/>
      <sheetName val="表8-2-2 互联网"/>
      <sheetName val="表8-3 长途"/>
      <sheetName val="表8-4 寻呼"/>
      <sheetName val="表8-5 市话"/>
      <sheetName val="表8-6 在建工程明细表"/>
      <sheetName val="表8-7 工程合同汇总表(移动) NEW"/>
      <sheetName val="表8-7 工程合同汇总表(移动) (2)"/>
      <sheetName val="表8-8 在建工程有关资料"/>
      <sheetName val="表9 长期待摊费用"/>
      <sheetName val="表9-1 租赁合同汇总表"/>
      <sheetName val="表10 无形资产变动表"/>
      <sheetName val="表11 长期投资"/>
      <sheetName val="表11-1 长期股票投资"/>
      <sheetName val="表11-2 长期股权投资－未合并子公司"/>
      <sheetName val="表11-3 长期股权投资 － 合营公司"/>
      <sheetName val="表11-4 长期股权投资－联营公司"/>
      <sheetName val="表11-5 长期股权投资－参股公司"/>
      <sheetName val="表11-6 长期债权投资"/>
      <sheetName val="表11-7 其他债权投资"/>
      <sheetName val="表12 关联公司交易"/>
      <sheetName val="表12-1 与总部对帐"/>
      <sheetName val="表8-7 工程合同汇总表(移动) (5)"/>
      <sheetName val="公  "/>
      <sheetName val="表7-1固定资产折旧表 "/>
      <sheetName val="表头备用"/>
      <sheetName val="表头"/>
      <sheetName val="0基本情况"/>
      <sheetName val="1评估结果汇总表"/>
      <sheetName val="2评估结果分类汇总表"/>
      <sheetName val="3流动资产汇总表"/>
      <sheetName val="4流动资产--货币"/>
      <sheetName val="5流动资产--货币 (2)"/>
      <sheetName val="6流动资产--货币 (3)"/>
      <sheetName val="7短投汇总表"/>
      <sheetName val="8短投"/>
      <sheetName val="9短投 (2)"/>
      <sheetName val="10流动资产--票据"/>
      <sheetName val="11流动资产--利润"/>
      <sheetName val="12流动资产--利息"/>
      <sheetName val="13流动资产--应收"/>
      <sheetName val="14流动资产--其他应收"/>
      <sheetName val="15流动资产--预付"/>
      <sheetName val="16流动资产--补贴"/>
      <sheetName val="17流动资产--存货"/>
      <sheetName val="18流动资产-库存材料（原材料）"/>
      <sheetName val="19流动资产-在库低值易耗品"/>
      <sheetName val="20流动资产-在用低值易耗品"/>
      <sheetName val="21流动资产-库存商品"/>
      <sheetName val="22流动资产-出租商品"/>
      <sheetName val="23流动资产-存货其他"/>
      <sheetName val="24流动资产--待摊"/>
      <sheetName val="25一年到期长期债权投资"/>
      <sheetName val="26其他流动资产"/>
      <sheetName val="27长期投资汇总表"/>
      <sheetName val="28长期投资--股票"/>
      <sheetName val="29长期投资--债券"/>
      <sheetName val="30长期投资--其他投资"/>
      <sheetName val="31固定资产汇总表"/>
      <sheetName val="32房屋建筑物"/>
      <sheetName val="33构筑物"/>
      <sheetName val="34机械及电子设备"/>
      <sheetName val="35客服中心设备"/>
      <sheetName val="36车辆"/>
      <sheetName val="37线路设备"/>
      <sheetName val="38工程物资"/>
      <sheetName val="39土建工程"/>
      <sheetName val="40设备安装"/>
      <sheetName val="41固定资产清理"/>
      <sheetName val="42土地使用权"/>
      <sheetName val="43其他无形资产"/>
      <sheetName val="44长期待摊费用"/>
      <sheetName val="45其他长期资产"/>
      <sheetName val="46递延税款"/>
      <sheetName val="47流动负债汇总表"/>
      <sheetName val="48短期借款"/>
      <sheetName val="49应付票据"/>
      <sheetName val="50应付账款"/>
      <sheetName val="51预收账款"/>
      <sheetName val="52应付工资"/>
      <sheetName val="53应付福利费"/>
      <sheetName val="54应付利润"/>
      <sheetName val="55未交上级收支差额"/>
      <sheetName val="56应交税金"/>
      <sheetName val="57其它应交款"/>
      <sheetName val="58其他应付款"/>
      <sheetName val="59预提费用"/>
      <sheetName val="60预计负债"/>
      <sheetName val="61一年内到期长期负债"/>
      <sheetName val="62其他流动负债"/>
      <sheetName val="63长期负债汇总表"/>
      <sheetName val="64长期借款"/>
      <sheetName val="65应付债券"/>
      <sheetName val="66长期应付款"/>
      <sheetName val="67其他长期负债"/>
      <sheetName val="68递延税款贷项"/>
      <sheetName val="在建工程"/>
      <sheetName val="固定资产汇总"/>
      <sheetName val="新增--房屋建筑"/>
      <sheetName val="新增--构筑物"/>
      <sheetName val="新基准日在建土建"/>
      <sheetName val="租赁电信管理局"/>
      <sheetName val="租赁移动公司"/>
      <sheetName val="租赁邮政局"/>
      <sheetName val="租赁电信实业公司"/>
      <sheetName val="租赁电信非上市"/>
      <sheetName val="租赁联通寻呼"/>
      <sheetName val="汇总"/>
      <sheetName val="响水"/>
      <sheetName val="建湖"/>
      <sheetName val="大丰"/>
      <sheetName val="交换设备"/>
      <sheetName val="铁塔设备"/>
      <sheetName val="基站设备"/>
      <sheetName val="电源设备"/>
      <sheetName val="空调设备"/>
      <sheetName val="传输设备"/>
      <sheetName val="K1资产负债表"/>
      <sheetName val="K1.1審計数据調节表"/>
      <sheetName val="1评估结果分类汇总表"/>
      <sheetName val="2流动资产汇总表"/>
      <sheetName val="3流动资产--货币"/>
      <sheetName val="4流动资产--货币 (2)"/>
      <sheetName val="5流动资产--货币 (3)"/>
      <sheetName val="6短投汇总表"/>
      <sheetName val="7短投"/>
      <sheetName val="8短投 (2)"/>
      <sheetName val="9流动资产--票据"/>
      <sheetName val="10流动资产--应收"/>
      <sheetName val="K2应收帐款"/>
      <sheetName val="K3坏帐准备"/>
      <sheetName val="11流动资产--备用金"/>
      <sheetName val="12流动资产--其他应收"/>
      <sheetName val="K4其他应收款"/>
      <sheetName val="13流动资产--存货"/>
      <sheetName val="14流动资产-库存材料"/>
      <sheetName val="15流动资产-材料采购"/>
      <sheetName val="16流动资产-在库低值"/>
      <sheetName val="17流动资产-商品采购"/>
      <sheetName val="18流动资产-委托加工材料"/>
      <sheetName val="19流动资产-库存商品"/>
      <sheetName val="20流动资产-附属生产"/>
      <sheetName val="21流动资产-出租商品"/>
      <sheetName val="22流动资产-在用低值"/>
      <sheetName val="K5待摊费用"/>
      <sheetName val="23流动资产--待摊"/>
      <sheetName val="24流动资产--待处理"/>
      <sheetName val="25一年到期长期债券"/>
      <sheetName val="K6其他长期投资"/>
      <sheetName val="K7固定资产"/>
      <sheetName val="K8融资租入固定资产"/>
      <sheetName val="K9全國一級干綫資產(固定資產)"/>
      <sheetName val="K10在建工程"/>
      <sheetName val="K11全國一級干綫資產(在建工程)"/>
      <sheetName val="31土地使用权"/>
      <sheetName val="32其他无形资产"/>
      <sheetName val="33开办费"/>
      <sheetName val="34长期待摊费用"/>
      <sheetName val="K12无形资产及递延资产"/>
      <sheetName val="35其他长期资产"/>
      <sheetName val="36递延税款借项"/>
      <sheetName val="37流动负债汇总表"/>
      <sheetName val="38短期借款"/>
      <sheetName val="39应付票据"/>
      <sheetName val="40应付帐款"/>
      <sheetName val="K13应付帐款"/>
      <sheetName val="41预收帐款"/>
      <sheetName val="K14預收电话卡销售资料调查表"/>
      <sheetName val="42其他应付款"/>
      <sheetName val="K15其他应付款"/>
      <sheetName val="43应付工资"/>
      <sheetName val="44应付福利费"/>
      <sheetName val="K16应付工資及福利费"/>
      <sheetName val="45未交税金"/>
      <sheetName val="46收支差额"/>
      <sheetName val="47未付利润"/>
      <sheetName val="48其它未交款"/>
      <sheetName val="______"/>
      <sheetName val="K17未交税金、应上交款项及其他未交款"/>
      <sheetName val="49预提费用"/>
      <sheetName val="K18預提費用"/>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P1012001"/>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排位表"/>
      <sheetName val="地方财政支出(原始）"/>
      <sheetName val="预算执行分级次"/>
      <sheetName val="财政支出分月－改"/>
      <sheetName val="市级执行情况－改"/>
      <sheetName val="市级支出分处室-改"/>
      <sheetName val="分区县支出情况表－改"/>
      <sheetName val="中央专款"/>
      <sheetName val="区县专款"/>
      <sheetName val="重点项目支出－改 "/>
      <sheetName val="追加－改 (2)"/>
      <sheetName val="追加－改"/>
      <sheetName val="先征后返"/>
      <sheetName val="两条线"/>
      <sheetName val="借款 "/>
      <sheetName val="债务"/>
      <sheetName val="担保"/>
      <sheetName val="工资支出"/>
      <sheetName val="人员标准最终"/>
      <sheetName val="公用标准"/>
      <sheetName val="市级支出预算结构分析表 "/>
      <sheetName val="财政供养"/>
      <sheetName val="机关事业单位人员情况表"/>
      <sheetName val="区县财政供养人数和财力情况表"/>
      <sheetName val="预备费"/>
      <sheetName val="预备费 (2)"/>
      <sheetName val="ybf11"/>
      <sheetName val="pw11"/>
      <sheetName val="200509"/>
      <sheetName val="200406"/>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C01-1"/>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e"/>
      <sheetName val="C01-1"/>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营业税分月明细"/>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 val="预算处报表_预算处表样.xls"/>
      <sheetName val="四月份月报"/>
      <sheetName val="预算处报表_预算处表样.xls"/>
      <sheetName val="实物费用含专项"/>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
      <sheetName val="KKKKKKKK"/>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 val="车"/>
      <sheetName val="实物标准"/>
      <sheetName val="专项"/>
      <sheetName val="KKKKKKKK"/>
      <sheetName val=""/>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营业税分月明细"/>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营业税分月明细"/>
      <sheetName val="四月份月报"/>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artUp"/>
      <sheetName val="预算打印A4（全市 )"/>
      <sheetName val="预算打印A4（市级 )"/>
      <sheetName val="预算打印A4（基金)"/>
      <sheetName val="2011年一般财力表(预算组)"/>
      <sheetName val="2011年基金财力(预算组)"/>
      <sheetName val="两税返还测算"/>
      <sheetName val="财力退税预计"/>
      <sheetName val="月报—分月构成"/>
      <sheetName val="月报—分月构成(刘处)"/>
      <sheetName val="54月报—分月构成(干部)"/>
      <sheetName val="4月报—分月构成(局长)"/>
      <sheetName val="月报-全市完成进度(干部)"/>
      <sheetName val="6月报-全市完成进度(局长)"/>
      <sheetName val="月报-分级（干部）"/>
      <sheetName val="7月报-分级 (局长)"/>
      <sheetName val="59月报-市级完成进度（干部）"/>
      <sheetName val="8月报—基金(局长)"/>
      <sheetName val="58月报-全市地方三部门（干部）"/>
      <sheetName val="月报-市级地方三部门（干部)"/>
      <sheetName val="一、市级税收预算表"/>
      <sheetName val="三、区县税收预算表"/>
      <sheetName val="一、市级税收"/>
      <sheetName val="三、区县税收"/>
      <sheetName val="预算打印A4（市级收费 )"/>
      <sheetName val="二费明细"/>
      <sheetName val="二、市级非税预算表"/>
      <sheetName val="1全市a"/>
      <sheetName val="2市级a"/>
      <sheetName val="3区县级a"/>
      <sheetName val="一、1市级（海石局）"/>
      <sheetName val="（粗编预算）市级a"/>
      <sheetName val="2市级 直属国"/>
      <sheetName val="2市级 直属地"/>
      <sheetName val="2市级 代征等（无）"/>
      <sheetName val="批复（汇总)"/>
      <sheetName val="批复(国税)"/>
      <sheetName val="批复（地税税收)"/>
      <sheetName val="批复（征收局打印)"/>
      <sheetName val="批复（地税非税）"/>
      <sheetName val="批复（经建一打印)"/>
      <sheetName val="批复（国库处打印) 含海关"/>
      <sheetName val="批复（市建委)"/>
      <sheetName val="批复（市环保局)"/>
      <sheetName val="批复（市海洋局)"/>
      <sheetName val="批复（市国土房管)"/>
      <sheetName val="执行（汇总)"/>
      <sheetName val="备注"/>
      <sheetName val="月报-三部门（市级大口径)"/>
      <sheetName val="月报-三部门（全市大口径）"/>
      <sheetName val="1全市a (2)"/>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营业税分月明细"/>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排位表"/>
      <sheetName val="地方财政支出(原始）"/>
      <sheetName val="预算执行分级次"/>
      <sheetName val="财政支出分月－改"/>
      <sheetName val="市级执行情况－改"/>
      <sheetName val="市级支出分处室-改"/>
      <sheetName val="分区县支出情况表－改"/>
      <sheetName val="中央专款"/>
      <sheetName val="区县专款"/>
      <sheetName val="重点项目支出－改 "/>
      <sheetName val="追加－改 (2)"/>
      <sheetName val="追加－改"/>
      <sheetName val="先征后返"/>
      <sheetName val="两条线"/>
      <sheetName val="借款 "/>
      <sheetName val="债务"/>
      <sheetName val="担保"/>
      <sheetName val="工资支出"/>
      <sheetName val="人员标准最终"/>
      <sheetName val="公用标准"/>
      <sheetName val="市级支出预算结构分析表 "/>
      <sheetName val="财政供养"/>
      <sheetName val="机关事业单位人员情况表"/>
      <sheetName val="区县财政供养人数和财力情况表"/>
      <sheetName val="预备费"/>
      <sheetName val="预备费 (2)"/>
      <sheetName val="ybf11"/>
      <sheetName val="pw11"/>
      <sheetName val="200509"/>
      <sheetName val="200406"/>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表二"/>
      <sheetName val="表四"/>
      <sheetName val="表六"/>
      <sheetName val="表八"/>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11全市收入执行"/>
      <sheetName val="12全市支出执行"/>
      <sheetName val="13市级收入执行"/>
      <sheetName val="14市级支出执行"/>
      <sheetName val="1全市收入执行 (2)"/>
      <sheetName val="3市级收入执行 (2)"/>
      <sheetName val="2全市支出执行 (2)"/>
      <sheetName val="4市级支出执行 (2)"/>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22市级转移支付 (横表表样)"/>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6经济明细"/>
      <sheetName val="6经济明细 (蛇)"/>
      <sheetName val="11市级支出预算经济ok"/>
      <sheetName val="11市级支出预算经济(分析表)"/>
      <sheetName val="市级经济科目（基础表)"/>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1012001"/>
      <sheetName val="核定实物费用定额"/>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94收费、罚没、专项"/>
      <sheetName val="95收费、罚没、专项"/>
      <sheetName val="96收费、罚没、专项"/>
      <sheetName val="97收费、罚没、专项"/>
      <sheetName val="98收费、罚没、专项"/>
      <sheetName val="99收费、罚没、专项"/>
      <sheetName val="Sheet1"/>
      <sheetName val="Sheet2"/>
      <sheetName val="Sheet3"/>
      <sheetName val="ocuments and Settings_user.SR_桌"/>
      <sheetName val="ocuments and Settings_user.SR_桌"/>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KKKKKKKK"/>
      <sheetName val="DDETABLE "/>
      <sheetName val="#REF"/>
      <sheetName val="2000地方"/>
      <sheetName val="中央"/>
      <sheetName val="01北京市"/>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农业人口"/>
      <sheetName val="Open"/>
      <sheetName val="事业发展"/>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G10-2"/>
      <sheetName val="Sheet1"/>
      <sheetName val="Sheet2"/>
      <sheetName val="Sheet3"/>
      <sheetName val=""/>
      <sheetName val="001"/>
      <sheetName val="#REF"/>
      <sheetName val="面积"/>
      <sheetName val="车"/>
      <sheetName val="人员处"/>
      <sheetName val="人员局"/>
      <sheetName val="人员平均"/>
      <sheetName val="人员市"/>
      <sheetName val="人员一般"/>
      <sheetName val="P1012001"/>
      <sheetName val="KKKKKKKK"/>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比较表"/>
      <sheetName val="收入横排"/>
      <sheetName val="支出横排"/>
      <sheetName val="基金收入"/>
      <sheetName val="基金支出"/>
      <sheetName val="杖_xls"/>
      <sheetName val="#REF!"/>
      <sheetName val="杖_xls"/>
      <sheetName val="#REF"/>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四月份月报"/>
      <sheetName val="C01-1"/>
      <sheetName val="本年收入合计"/>
      <sheetName val="封面"/>
      <sheetName val="农业用地"/>
      <sheetName val="村级支出"/>
      <sheetName val="类型"/>
      <sheetName val="#REF"/>
      <sheetName val="eqpmad2"/>
      <sheetName val="Sheet1"/>
      <sheetName val="国家"/>
      <sheetName val="中央"/>
      <sheetName val="公路里程"/>
      <sheetName val="有效性列表"/>
      <sheetName val="区划对应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0"/>
  </sheetPr>
  <dimension ref="A1:K39"/>
  <sheetViews>
    <sheetView showGridLines="0" zoomScaleSheetLayoutView="55" workbookViewId="0" topLeftCell="A3">
      <selection activeCell="A4" sqref="A4:K4"/>
    </sheetView>
  </sheetViews>
  <sheetFormatPr defaultColWidth="9.00390625" defaultRowHeight="14.25"/>
  <cols>
    <col min="1" max="5" width="9.00390625" style="47" customWidth="1"/>
    <col min="6" max="6" width="26.375" style="47" bestFit="1" customWidth="1"/>
    <col min="7" max="16384" width="9.00390625" style="47" customWidth="1"/>
  </cols>
  <sheetData>
    <row r="1" spans="10:11" ht="15">
      <c r="J1" s="59"/>
      <c r="K1" s="59"/>
    </row>
    <row r="2" spans="1:11" ht="71.25" customHeight="1">
      <c r="A2" s="48"/>
      <c r="B2" s="48"/>
      <c r="C2" s="48"/>
      <c r="D2" s="49"/>
      <c r="E2" s="49"/>
      <c r="J2" s="60"/>
      <c r="K2" s="60"/>
    </row>
    <row r="3" spans="1:11" ht="71.25" customHeight="1">
      <c r="A3" s="48"/>
      <c r="B3" s="48"/>
      <c r="C3" s="48"/>
      <c r="D3" s="49"/>
      <c r="E3" s="49"/>
      <c r="J3" s="60"/>
      <c r="K3" s="60"/>
    </row>
    <row r="4" spans="1:11" ht="157.5" customHeight="1">
      <c r="A4" s="50" t="s">
        <v>0</v>
      </c>
      <c r="B4" s="50"/>
      <c r="C4" s="50"/>
      <c r="D4" s="50"/>
      <c r="E4" s="50"/>
      <c r="F4" s="50"/>
      <c r="G4" s="50"/>
      <c r="H4" s="50"/>
      <c r="I4" s="50"/>
      <c r="J4" s="50"/>
      <c r="K4" s="50"/>
    </row>
    <row r="6" spans="5:7" ht="14.25" customHeight="1">
      <c r="E6" s="51"/>
      <c r="F6" s="51"/>
      <c r="G6" s="51"/>
    </row>
    <row r="7" spans="5:7" ht="14.25" customHeight="1">
      <c r="E7" s="51"/>
      <c r="F7" s="51"/>
      <c r="G7" s="51"/>
    </row>
    <row r="8" spans="5:7" ht="14.25" customHeight="1">
      <c r="E8" s="51"/>
      <c r="F8" s="51"/>
      <c r="G8" s="51"/>
    </row>
    <row r="9" spans="1:11" ht="6" customHeight="1">
      <c r="A9" s="52"/>
      <c r="B9" s="52"/>
      <c r="C9" s="52"/>
      <c r="D9" s="52"/>
      <c r="E9" s="52"/>
      <c r="F9" s="52"/>
      <c r="G9" s="52"/>
      <c r="H9" s="52"/>
      <c r="I9" s="52"/>
      <c r="J9" s="52"/>
      <c r="K9" s="52"/>
    </row>
    <row r="10" spans="1:11" ht="15" hidden="1">
      <c r="A10" s="52"/>
      <c r="B10" s="52"/>
      <c r="C10" s="52"/>
      <c r="D10" s="52"/>
      <c r="E10" s="52"/>
      <c r="F10" s="52"/>
      <c r="G10" s="52"/>
      <c r="H10" s="52"/>
      <c r="I10" s="52"/>
      <c r="J10" s="52"/>
      <c r="K10" s="52"/>
    </row>
    <row r="11" spans="1:11" ht="15" hidden="1">
      <c r="A11" s="52"/>
      <c r="B11" s="52"/>
      <c r="C11" s="52"/>
      <c r="D11" s="52"/>
      <c r="E11" s="52"/>
      <c r="F11" s="52"/>
      <c r="G11" s="52"/>
      <c r="H11" s="52"/>
      <c r="I11" s="52"/>
      <c r="J11" s="52"/>
      <c r="K11" s="52"/>
    </row>
    <row r="12" spans="1:11" ht="15" hidden="1">
      <c r="A12" s="52"/>
      <c r="B12" s="52"/>
      <c r="C12" s="52"/>
      <c r="D12" s="52"/>
      <c r="E12" s="52"/>
      <c r="F12" s="52"/>
      <c r="G12" s="52"/>
      <c r="H12" s="52"/>
      <c r="I12" s="52"/>
      <c r="J12" s="52"/>
      <c r="K12" s="52"/>
    </row>
    <row r="13" spans="1:11" ht="15">
      <c r="A13" s="52"/>
      <c r="B13" s="52"/>
      <c r="C13" s="52"/>
      <c r="D13" s="52"/>
      <c r="E13" s="52"/>
      <c r="F13" s="52"/>
      <c r="G13" s="52"/>
      <c r="H13" s="52"/>
      <c r="I13" s="52"/>
      <c r="J13" s="52"/>
      <c r="K13" s="52"/>
    </row>
    <row r="14" spans="1:11" ht="15">
      <c r="A14" s="52"/>
      <c r="B14" s="52"/>
      <c r="C14" s="52"/>
      <c r="D14" s="52"/>
      <c r="E14" s="52"/>
      <c r="F14" s="52"/>
      <c r="G14" s="52"/>
      <c r="H14" s="52"/>
      <c r="I14" s="52"/>
      <c r="J14" s="52"/>
      <c r="K14" s="52"/>
    </row>
    <row r="15" spans="1:11" ht="15">
      <c r="A15" s="52"/>
      <c r="B15" s="52"/>
      <c r="C15" s="52"/>
      <c r="D15" s="52"/>
      <c r="E15" s="52"/>
      <c r="F15" s="52"/>
      <c r="G15" s="52"/>
      <c r="H15" s="52"/>
      <c r="I15" s="52"/>
      <c r="J15" s="52"/>
      <c r="K15" s="52"/>
    </row>
    <row r="16" spans="1:11" ht="15">
      <c r="A16" s="52"/>
      <c r="B16" s="52"/>
      <c r="C16" s="52"/>
      <c r="D16" s="52"/>
      <c r="E16" s="52"/>
      <c r="F16" s="52"/>
      <c r="G16" s="52"/>
      <c r="H16" s="52"/>
      <c r="I16" s="52"/>
      <c r="J16" s="52"/>
      <c r="K16" s="52"/>
    </row>
    <row r="17" spans="1:11" ht="15">
      <c r="A17" s="52"/>
      <c r="B17" s="52"/>
      <c r="C17" s="52"/>
      <c r="D17" s="52"/>
      <c r="E17" s="52"/>
      <c r="F17" s="52"/>
      <c r="G17" s="52"/>
      <c r="H17" s="52"/>
      <c r="I17" s="52"/>
      <c r="J17" s="52"/>
      <c r="K17" s="52"/>
    </row>
    <row r="22" ht="101.25" customHeight="1"/>
    <row r="23" ht="11.25" customHeight="1"/>
    <row r="26" ht="27.75">
      <c r="F26" s="53"/>
    </row>
    <row r="28" spans="1:11" ht="47.25" customHeight="1">
      <c r="A28" s="54"/>
      <c r="B28" s="54"/>
      <c r="C28" s="54"/>
      <c r="D28" s="54"/>
      <c r="E28" s="54"/>
      <c r="F28" s="54"/>
      <c r="G28" s="54"/>
      <c r="H28" s="54"/>
      <c r="I28" s="54"/>
      <c r="J28" s="54"/>
      <c r="K28" s="54"/>
    </row>
    <row r="29" spans="1:11" ht="35.25">
      <c r="A29" s="54"/>
      <c r="B29" s="54"/>
      <c r="C29" s="54"/>
      <c r="D29" s="54"/>
      <c r="E29" s="54"/>
      <c r="F29" s="55"/>
      <c r="G29" s="54"/>
      <c r="H29" s="54"/>
      <c r="I29" s="54"/>
      <c r="J29" s="54"/>
      <c r="K29" s="54"/>
    </row>
    <row r="30" spans="1:11" ht="35.25">
      <c r="A30" s="54"/>
      <c r="B30" s="54"/>
      <c r="C30" s="54"/>
      <c r="D30" s="54"/>
      <c r="E30" s="54"/>
      <c r="F30" s="54"/>
      <c r="G30" s="54"/>
      <c r="H30" s="54"/>
      <c r="I30" s="54"/>
      <c r="J30" s="54"/>
      <c r="K30" s="54"/>
    </row>
    <row r="31" spans="1:11" ht="35.25">
      <c r="A31" s="54"/>
      <c r="B31" s="54"/>
      <c r="C31" s="54"/>
      <c r="D31" s="54"/>
      <c r="E31" s="54"/>
      <c r="F31" s="54"/>
      <c r="G31" s="54"/>
      <c r="H31" s="54"/>
      <c r="I31" s="54"/>
      <c r="J31" s="54"/>
      <c r="K31" s="54"/>
    </row>
    <row r="32" spans="1:11" ht="35.25">
      <c r="A32" s="54"/>
      <c r="B32" s="54"/>
      <c r="C32" s="54"/>
      <c r="D32" s="54"/>
      <c r="E32" s="54"/>
      <c r="F32" s="54"/>
      <c r="G32" s="54"/>
      <c r="H32" s="54"/>
      <c r="I32" s="54"/>
      <c r="J32" s="54"/>
      <c r="K32" s="54"/>
    </row>
    <row r="33" spans="1:11" ht="15">
      <c r="A33" s="56"/>
      <c r="B33" s="56"/>
      <c r="C33" s="56"/>
      <c r="D33" s="56"/>
      <c r="E33" s="56"/>
      <c r="F33" s="56"/>
      <c r="G33" s="56"/>
      <c r="H33" s="56"/>
      <c r="I33" s="56"/>
      <c r="J33" s="56"/>
      <c r="K33" s="56"/>
    </row>
    <row r="34" spans="1:11" ht="15">
      <c r="A34" s="57"/>
      <c r="B34" s="57"/>
      <c r="C34" s="57"/>
      <c r="D34" s="57"/>
      <c r="E34" s="57"/>
      <c r="F34" s="57"/>
      <c r="G34" s="57"/>
      <c r="H34" s="57"/>
      <c r="I34" s="57"/>
      <c r="J34" s="57"/>
      <c r="K34" s="57"/>
    </row>
    <row r="35" spans="1:11" ht="35.25" customHeight="1">
      <c r="A35" s="57"/>
      <c r="B35" s="57"/>
      <c r="C35" s="57"/>
      <c r="D35" s="57"/>
      <c r="E35" s="57"/>
      <c r="F35" s="57"/>
      <c r="G35" s="57"/>
      <c r="H35" s="57"/>
      <c r="I35" s="57"/>
      <c r="J35" s="57"/>
      <c r="K35" s="57"/>
    </row>
    <row r="36" spans="6:11" ht="3.75" customHeight="1">
      <c r="F36" s="58"/>
      <c r="G36" s="58"/>
      <c r="H36" s="58"/>
      <c r="I36" s="58"/>
      <c r="J36" s="58"/>
      <c r="K36" s="58"/>
    </row>
    <row r="37" spans="6:11" ht="14.25" customHeight="1" hidden="1">
      <c r="F37" s="58"/>
      <c r="G37" s="58"/>
      <c r="H37" s="58"/>
      <c r="I37" s="58"/>
      <c r="J37" s="58"/>
      <c r="K37" s="58"/>
    </row>
    <row r="38" spans="6:11" ht="14.25" customHeight="1" hidden="1">
      <c r="F38" s="58"/>
      <c r="G38" s="58"/>
      <c r="H38" s="58"/>
      <c r="I38" s="58"/>
      <c r="J38" s="58"/>
      <c r="K38" s="58"/>
    </row>
    <row r="39" spans="6:11" ht="23.25" customHeight="1">
      <c r="F39" s="58"/>
      <c r="G39" s="58"/>
      <c r="H39" s="58"/>
      <c r="I39" s="58"/>
      <c r="J39" s="58"/>
      <c r="K39" s="58"/>
    </row>
  </sheetData>
  <sheetProtection/>
  <mergeCells count="7">
    <mergeCell ref="J1:K1"/>
    <mergeCell ref="A2:C2"/>
    <mergeCell ref="J2:K2"/>
    <mergeCell ref="A4:K4"/>
    <mergeCell ref="A34:K35"/>
    <mergeCell ref="E6:G8"/>
    <mergeCell ref="A9:K17"/>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0.xml><?xml version="1.0" encoding="utf-8"?>
<worksheet xmlns="http://schemas.openxmlformats.org/spreadsheetml/2006/main" xmlns:r="http://schemas.openxmlformats.org/officeDocument/2006/relationships">
  <dimension ref="A1:X15"/>
  <sheetViews>
    <sheetView showGridLines="0" showZeros="0" view="pageBreakPreview" zoomScaleNormal="70" zoomScaleSheetLayoutView="100" workbookViewId="0" topLeftCell="A1">
      <pane xSplit="2" ySplit="5" topLeftCell="C6" activePane="bottomRight" state="frozen"/>
      <selection pane="bottomRight" activeCell="D11" sqref="D11"/>
    </sheetView>
  </sheetViews>
  <sheetFormatPr defaultColWidth="9.00390625" defaultRowHeight="14.25"/>
  <cols>
    <col min="1" max="1" width="46.625" style="94" customWidth="1"/>
    <col min="2" max="2" width="12.625" style="94" customWidth="1"/>
    <col min="3" max="3" width="12.75390625" style="94" customWidth="1"/>
    <col min="4" max="4" width="11.875" style="94" customWidth="1"/>
    <col min="5" max="6" width="11.00390625" style="94" customWidth="1"/>
    <col min="7" max="7" width="14.875" style="65" customWidth="1"/>
    <col min="8" max="8" width="11.00390625" style="108" customWidth="1"/>
    <col min="9" max="16" width="9.00390625" style="94" customWidth="1"/>
    <col min="17" max="17" width="9.75390625" style="94" customWidth="1"/>
    <col min="18" max="16384" width="9.00390625" style="94" customWidth="1"/>
  </cols>
  <sheetData>
    <row r="1" spans="1:8" s="93" customFormat="1" ht="48" customHeight="1">
      <c r="A1" s="109" t="s">
        <v>1253</v>
      </c>
      <c r="B1" s="109"/>
      <c r="C1" s="109"/>
      <c r="D1" s="109"/>
      <c r="E1" s="109"/>
      <c r="F1" s="109"/>
      <c r="G1" s="109"/>
      <c r="H1" s="109"/>
    </row>
    <row r="2" spans="1:8" s="62" customFormat="1" ht="15">
      <c r="A2" s="62" t="s">
        <v>1254</v>
      </c>
      <c r="F2" s="98"/>
      <c r="H2" s="110" t="s">
        <v>3</v>
      </c>
    </row>
    <row r="3" spans="1:24" s="62" customFormat="1" ht="33.75" customHeight="1">
      <c r="A3" s="21" t="s">
        <v>4</v>
      </c>
      <c r="B3" s="99" t="s">
        <v>5</v>
      </c>
      <c r="C3" s="99"/>
      <c r="D3" s="99"/>
      <c r="E3" s="99"/>
      <c r="F3" s="99"/>
      <c r="G3" s="36" t="s">
        <v>1255</v>
      </c>
      <c r="H3" s="37"/>
      <c r="I3" s="129"/>
      <c r="J3" s="129"/>
      <c r="K3" s="129"/>
      <c r="L3" s="130"/>
      <c r="M3" s="130"/>
      <c r="N3" s="130"/>
      <c r="O3" s="130"/>
      <c r="P3" s="130"/>
      <c r="Q3" s="130"/>
      <c r="R3" s="130"/>
      <c r="S3" s="130"/>
      <c r="T3" s="130"/>
      <c r="U3" s="130"/>
      <c r="V3" s="130"/>
      <c r="W3" s="75" t="s">
        <v>1256</v>
      </c>
      <c r="X3" s="75"/>
    </row>
    <row r="4" spans="1:8" s="63" customFormat="1" ht="33.75" customHeight="1">
      <c r="A4" s="21"/>
      <c r="B4" s="21" t="s">
        <v>7</v>
      </c>
      <c r="C4" s="21" t="s">
        <v>8</v>
      </c>
      <c r="D4" s="21" t="s">
        <v>9</v>
      </c>
      <c r="E4" s="21" t="s">
        <v>10</v>
      </c>
      <c r="F4" s="21" t="s">
        <v>11</v>
      </c>
      <c r="G4" s="21" t="s">
        <v>7</v>
      </c>
      <c r="H4" s="38" t="s">
        <v>12</v>
      </c>
    </row>
    <row r="5" spans="1:18" ht="29.25" customHeight="1">
      <c r="A5" s="76" t="s">
        <v>1257</v>
      </c>
      <c r="B5" s="111"/>
      <c r="C5" s="112"/>
      <c r="D5" s="112"/>
      <c r="E5" s="112"/>
      <c r="F5" s="112"/>
      <c r="G5" s="112"/>
      <c r="H5" s="112"/>
      <c r="K5" s="104"/>
      <c r="N5" s="131"/>
      <c r="P5" s="132"/>
      <c r="Q5" s="136"/>
      <c r="R5" s="131"/>
    </row>
    <row r="6" spans="1:17" ht="29.25" customHeight="1">
      <c r="A6" s="113" t="s">
        <v>1258</v>
      </c>
      <c r="B6" s="111"/>
      <c r="C6" s="111"/>
      <c r="D6" s="111"/>
      <c r="E6" s="101"/>
      <c r="F6" s="114"/>
      <c r="G6" s="115"/>
      <c r="H6" s="79"/>
      <c r="K6" s="104"/>
      <c r="N6" s="131"/>
      <c r="P6" s="132"/>
      <c r="Q6" s="104"/>
    </row>
    <row r="7" spans="1:17" ht="29.25" customHeight="1">
      <c r="A7" s="113" t="s">
        <v>1259</v>
      </c>
      <c r="B7" s="111"/>
      <c r="C7" s="111"/>
      <c r="D7" s="111"/>
      <c r="E7" s="101"/>
      <c r="F7" s="114"/>
      <c r="G7" s="78"/>
      <c r="H7" s="116"/>
      <c r="K7" s="104"/>
      <c r="N7" s="131"/>
      <c r="P7" s="132"/>
      <c r="Q7" s="104"/>
    </row>
    <row r="8" spans="1:17" ht="29.25" customHeight="1">
      <c r="A8" s="113" t="s">
        <v>1260</v>
      </c>
      <c r="B8" s="111"/>
      <c r="C8" s="111"/>
      <c r="D8" s="111"/>
      <c r="E8" s="101"/>
      <c r="F8" s="114"/>
      <c r="G8" s="78"/>
      <c r="H8" s="116"/>
      <c r="K8" s="104"/>
      <c r="N8" s="131"/>
      <c r="P8" s="132"/>
      <c r="Q8" s="104"/>
    </row>
    <row r="9" spans="1:17" ht="29.25" customHeight="1">
      <c r="A9" s="113" t="s">
        <v>1261</v>
      </c>
      <c r="B9" s="111"/>
      <c r="C9" s="111"/>
      <c r="D9" s="111"/>
      <c r="E9" s="101"/>
      <c r="F9" s="114"/>
      <c r="G9" s="78"/>
      <c r="H9" s="116"/>
      <c r="K9" s="104"/>
      <c r="N9" s="131"/>
      <c r="P9" s="132"/>
      <c r="Q9" s="104"/>
    </row>
    <row r="10" spans="1:17" ht="29.25" customHeight="1">
      <c r="A10" s="113" t="s">
        <v>1262</v>
      </c>
      <c r="B10" s="111"/>
      <c r="C10" s="117"/>
      <c r="D10" s="117"/>
      <c r="E10" s="117"/>
      <c r="F10" s="117"/>
      <c r="G10" s="78"/>
      <c r="H10" s="118"/>
      <c r="K10" s="104"/>
      <c r="N10" s="131"/>
      <c r="P10" s="132"/>
      <c r="Q10" s="104"/>
    </row>
    <row r="11" spans="1:17" ht="29.25" customHeight="1">
      <c r="A11" s="119" t="s">
        <v>1263</v>
      </c>
      <c r="B11" s="120"/>
      <c r="C11" s="121"/>
      <c r="D11" s="121"/>
      <c r="E11" s="121"/>
      <c r="F11" s="121"/>
      <c r="G11" s="122"/>
      <c r="H11" s="123"/>
      <c r="K11" s="104"/>
      <c r="N11" s="131"/>
      <c r="P11" s="132"/>
      <c r="Q11" s="104"/>
    </row>
    <row r="12" spans="1:17" s="107" customFormat="1" ht="29.25" customHeight="1">
      <c r="A12" s="124" t="s">
        <v>1264</v>
      </c>
      <c r="B12" s="125"/>
      <c r="C12" s="126"/>
      <c r="D12" s="126"/>
      <c r="E12" s="126"/>
      <c r="F12" s="126"/>
      <c r="G12" s="127"/>
      <c r="H12" s="128"/>
      <c r="K12" s="133"/>
      <c r="N12" s="134"/>
      <c r="P12" s="135"/>
      <c r="Q12" s="133"/>
    </row>
    <row r="13" spans="1:17" ht="29.25" customHeight="1">
      <c r="A13" s="113" t="s">
        <v>1265</v>
      </c>
      <c r="B13" s="111"/>
      <c r="C13" s="117"/>
      <c r="D13" s="117"/>
      <c r="E13" s="117"/>
      <c r="F13" s="117"/>
      <c r="G13" s="78"/>
      <c r="H13" s="118"/>
      <c r="K13" s="104"/>
      <c r="N13" s="131"/>
      <c r="P13" s="132"/>
      <c r="Q13" s="104"/>
    </row>
    <row r="14" spans="1:17" ht="29.25" customHeight="1">
      <c r="A14" s="76" t="s">
        <v>1266</v>
      </c>
      <c r="B14" s="111"/>
      <c r="C14" s="117"/>
      <c r="D14" s="117"/>
      <c r="E14" s="117"/>
      <c r="F14" s="117"/>
      <c r="G14" s="78"/>
      <c r="H14" s="118"/>
      <c r="K14" s="104"/>
      <c r="N14" s="131"/>
      <c r="P14" s="132"/>
      <c r="Q14" s="104"/>
    </row>
    <row r="15" spans="1:17" ht="29.25" customHeight="1">
      <c r="A15" s="113" t="s">
        <v>1267</v>
      </c>
      <c r="B15" s="111"/>
      <c r="C15" s="117"/>
      <c r="D15" s="117"/>
      <c r="E15" s="117"/>
      <c r="F15" s="117"/>
      <c r="G15" s="78"/>
      <c r="H15" s="118"/>
      <c r="K15" s="104"/>
      <c r="N15" s="131"/>
      <c r="P15" s="132"/>
      <c r="Q15" s="104"/>
    </row>
  </sheetData>
  <sheetProtection/>
  <mergeCells count="5">
    <mergeCell ref="A1:H1"/>
    <mergeCell ref="B3:F3"/>
    <mergeCell ref="G3:H3"/>
    <mergeCell ref="W3:X3"/>
    <mergeCell ref="A3:A4"/>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1.xml><?xml version="1.0" encoding="utf-8"?>
<worksheet xmlns="http://schemas.openxmlformats.org/spreadsheetml/2006/main" xmlns:r="http://schemas.openxmlformats.org/officeDocument/2006/relationships">
  <dimension ref="A1:H12"/>
  <sheetViews>
    <sheetView showGridLines="0" view="pageBreakPreview" zoomScaleNormal="70" zoomScaleSheetLayoutView="100" workbookViewId="0" topLeftCell="A1">
      <selection activeCell="E9" sqref="E9"/>
    </sheetView>
  </sheetViews>
  <sheetFormatPr defaultColWidth="9.00390625" defaultRowHeight="14.25"/>
  <cols>
    <col min="1" max="1" width="45.50390625" style="94" customWidth="1"/>
    <col min="2" max="4" width="12.75390625" style="95" customWidth="1"/>
    <col min="5" max="5" width="12.75390625" style="94" customWidth="1"/>
    <col min="6" max="6" width="12.25390625" style="95" customWidth="1"/>
    <col min="7" max="7" width="12.25390625" style="94" customWidth="1"/>
    <col min="8" max="16384" width="9.00390625" style="94" customWidth="1"/>
  </cols>
  <sheetData>
    <row r="1" spans="1:7" s="93" customFormat="1" ht="48" customHeight="1">
      <c r="A1" s="96" t="s">
        <v>1268</v>
      </c>
      <c r="B1" s="96"/>
      <c r="C1" s="96"/>
      <c r="D1" s="96"/>
      <c r="E1" s="96"/>
      <c r="F1" s="96"/>
      <c r="G1" s="96"/>
    </row>
    <row r="2" spans="1:7" s="62" customFormat="1" ht="15">
      <c r="A2" s="62" t="s">
        <v>1269</v>
      </c>
      <c r="B2" s="97"/>
      <c r="C2" s="97"/>
      <c r="D2" s="97"/>
      <c r="F2" s="97"/>
      <c r="G2" s="98" t="s">
        <v>3</v>
      </c>
    </row>
    <row r="3" spans="1:7" s="63" customFormat="1" ht="40.5" customHeight="1">
      <c r="A3" s="21" t="s">
        <v>4</v>
      </c>
      <c r="B3" s="99" t="s">
        <v>5</v>
      </c>
      <c r="C3" s="99"/>
      <c r="D3" s="99"/>
      <c r="E3" s="99"/>
      <c r="F3" s="75" t="s">
        <v>6</v>
      </c>
      <c r="G3" s="75"/>
    </row>
    <row r="4" spans="1:7" s="63" customFormat="1" ht="40.5" customHeight="1">
      <c r="A4" s="21"/>
      <c r="B4" s="21" t="s">
        <v>7</v>
      </c>
      <c r="C4" s="21" t="s">
        <v>8</v>
      </c>
      <c r="D4" s="21" t="s">
        <v>9</v>
      </c>
      <c r="E4" s="21" t="s">
        <v>10</v>
      </c>
      <c r="F4" s="21" t="s">
        <v>7</v>
      </c>
      <c r="G4" s="38" t="s">
        <v>12</v>
      </c>
    </row>
    <row r="5" spans="1:8" ht="37.5" customHeight="1">
      <c r="A5" s="21" t="s">
        <v>1270</v>
      </c>
      <c r="B5" s="100"/>
      <c r="C5" s="100"/>
      <c r="D5" s="100"/>
      <c r="E5" s="101"/>
      <c r="F5" s="102"/>
      <c r="G5" s="103"/>
      <c r="H5" s="104"/>
    </row>
    <row r="6" spans="1:8" ht="37.5" customHeight="1">
      <c r="A6" s="76" t="s">
        <v>1271</v>
      </c>
      <c r="B6" s="100"/>
      <c r="C6" s="100"/>
      <c r="D6" s="100"/>
      <c r="E6" s="101"/>
      <c r="F6" s="102"/>
      <c r="G6" s="103"/>
      <c r="H6" s="104"/>
    </row>
    <row r="7" spans="1:8" ht="37.5" customHeight="1">
      <c r="A7" s="105" t="s">
        <v>1272</v>
      </c>
      <c r="B7" s="100"/>
      <c r="C7" s="100"/>
      <c r="D7" s="100"/>
      <c r="E7" s="101"/>
      <c r="F7" s="102"/>
      <c r="G7" s="103"/>
      <c r="H7" s="104"/>
    </row>
    <row r="8" spans="1:8" ht="37.5" customHeight="1">
      <c r="A8" s="76" t="s">
        <v>1273</v>
      </c>
      <c r="B8" s="100"/>
      <c r="C8" s="100"/>
      <c r="D8" s="100"/>
      <c r="E8" s="101"/>
      <c r="F8" s="102"/>
      <c r="G8" s="103"/>
      <c r="H8" s="104"/>
    </row>
    <row r="9" spans="1:8" ht="37.5" customHeight="1">
      <c r="A9" s="105" t="s">
        <v>1274</v>
      </c>
      <c r="B9" s="100"/>
      <c r="C9" s="100"/>
      <c r="D9" s="100"/>
      <c r="E9" s="101"/>
      <c r="F9" s="102"/>
      <c r="G9" s="103"/>
      <c r="H9" s="104"/>
    </row>
    <row r="10" spans="1:8" ht="37.5" customHeight="1">
      <c r="A10" s="105" t="s">
        <v>1275</v>
      </c>
      <c r="B10" s="100"/>
      <c r="C10" s="100"/>
      <c r="D10" s="100"/>
      <c r="E10" s="101"/>
      <c r="F10" s="102"/>
      <c r="G10" s="103"/>
      <c r="H10" s="104"/>
    </row>
    <row r="11" spans="1:8" ht="37.5" customHeight="1">
      <c r="A11" s="105" t="s">
        <v>1082</v>
      </c>
      <c r="B11" s="100"/>
      <c r="C11" s="100"/>
      <c r="D11" s="100"/>
      <c r="E11" s="101"/>
      <c r="F11" s="102"/>
      <c r="G11" s="103"/>
      <c r="H11" s="104"/>
    </row>
    <row r="12" spans="1:8" ht="37.5" customHeight="1">
      <c r="A12" s="106" t="s">
        <v>1276</v>
      </c>
      <c r="B12" s="100"/>
      <c r="C12" s="100"/>
      <c r="D12" s="100"/>
      <c r="E12" s="101"/>
      <c r="F12" s="102"/>
      <c r="G12" s="103"/>
      <c r="H12" s="104"/>
    </row>
  </sheetData>
  <sheetProtection/>
  <mergeCells count="4">
    <mergeCell ref="A1:G1"/>
    <mergeCell ref="B3:E3"/>
    <mergeCell ref="F3:G3"/>
    <mergeCell ref="A3:A4"/>
  </mergeCells>
  <printOptions horizontalCentered="1"/>
  <pageMargins left="0.5905511811023623" right="0.5905511811023623" top="0.9842519685039371" bottom="0.5905511811023623" header="0.5905511811023623" footer="0.2362204724409449"/>
  <pageSetup horizontalDpi="600" verticalDpi="600" orientation="landscape" paperSize="9" scale="94"/>
</worksheet>
</file>

<file path=xl/worksheets/sheet12.xml><?xml version="1.0" encoding="utf-8"?>
<worksheet xmlns="http://schemas.openxmlformats.org/spreadsheetml/2006/main" xmlns:r="http://schemas.openxmlformats.org/officeDocument/2006/relationships">
  <sheetPr>
    <tabColor indexed="10"/>
  </sheetPr>
  <dimension ref="A1:K39"/>
  <sheetViews>
    <sheetView showGridLines="0" view="pageBreakPreview" zoomScale="55" zoomScaleNormal="50" zoomScaleSheetLayoutView="55" workbookViewId="0" topLeftCell="A1">
      <selection activeCell="A4" sqref="A4:K4"/>
    </sheetView>
  </sheetViews>
  <sheetFormatPr defaultColWidth="9.00390625" defaultRowHeight="14.25"/>
  <cols>
    <col min="1" max="5" width="9.00390625" style="47" customWidth="1"/>
    <col min="6" max="6" width="26.375" style="47" bestFit="1" customWidth="1"/>
    <col min="7" max="16384" width="9.00390625" style="47" customWidth="1"/>
  </cols>
  <sheetData>
    <row r="1" spans="10:11" ht="15">
      <c r="J1" s="59"/>
      <c r="K1" s="59"/>
    </row>
    <row r="2" spans="1:11" ht="71.25" customHeight="1">
      <c r="A2" s="48"/>
      <c r="B2" s="48"/>
      <c r="C2" s="48"/>
      <c r="D2" s="49"/>
      <c r="E2" s="49"/>
      <c r="J2" s="60"/>
      <c r="K2" s="60"/>
    </row>
    <row r="3" spans="1:11" ht="71.25" customHeight="1">
      <c r="A3" s="48"/>
      <c r="B3" s="48"/>
      <c r="C3" s="48"/>
      <c r="D3" s="49"/>
      <c r="E3" s="49"/>
      <c r="J3" s="60"/>
      <c r="K3" s="60"/>
    </row>
    <row r="4" spans="1:11" ht="157.5" customHeight="1">
      <c r="A4" s="50" t="s">
        <v>1277</v>
      </c>
      <c r="B4" s="50"/>
      <c r="C4" s="50"/>
      <c r="D4" s="50"/>
      <c r="E4" s="50"/>
      <c r="F4" s="50"/>
      <c r="G4" s="50"/>
      <c r="H4" s="50"/>
      <c r="I4" s="50"/>
      <c r="J4" s="50"/>
      <c r="K4" s="50"/>
    </row>
    <row r="6" spans="5:7" ht="14.25" customHeight="1">
      <c r="E6" s="51"/>
      <c r="F6" s="51"/>
      <c r="G6" s="51"/>
    </row>
    <row r="7" spans="5:7" ht="14.25" customHeight="1">
      <c r="E7" s="51"/>
      <c r="F7" s="51"/>
      <c r="G7" s="51"/>
    </row>
    <row r="8" spans="5:7" ht="14.25" customHeight="1">
      <c r="E8" s="51"/>
      <c r="F8" s="51"/>
      <c r="G8" s="51"/>
    </row>
    <row r="9" spans="1:11" ht="6" customHeight="1">
      <c r="A9" s="52"/>
      <c r="B9" s="52"/>
      <c r="C9" s="52"/>
      <c r="D9" s="52"/>
      <c r="E9" s="52"/>
      <c r="F9" s="52"/>
      <c r="G9" s="52"/>
      <c r="H9" s="52"/>
      <c r="I9" s="52"/>
      <c r="J9" s="52"/>
      <c r="K9" s="52"/>
    </row>
    <row r="10" spans="1:11" ht="15" hidden="1">
      <c r="A10" s="52"/>
      <c r="B10" s="52"/>
      <c r="C10" s="52"/>
      <c r="D10" s="52"/>
      <c r="E10" s="52"/>
      <c r="F10" s="52"/>
      <c r="G10" s="52"/>
      <c r="H10" s="52"/>
      <c r="I10" s="52"/>
      <c r="J10" s="52"/>
      <c r="K10" s="52"/>
    </row>
    <row r="11" spans="1:11" ht="15" hidden="1">
      <c r="A11" s="52"/>
      <c r="B11" s="52"/>
      <c r="C11" s="52"/>
      <c r="D11" s="52"/>
      <c r="E11" s="52"/>
      <c r="F11" s="52"/>
      <c r="G11" s="52"/>
      <c r="H11" s="52"/>
      <c r="I11" s="52"/>
      <c r="J11" s="52"/>
      <c r="K11" s="52"/>
    </row>
    <row r="12" spans="1:11" ht="15" hidden="1">
      <c r="A12" s="52"/>
      <c r="B12" s="52"/>
      <c r="C12" s="52"/>
      <c r="D12" s="52"/>
      <c r="E12" s="52"/>
      <c r="F12" s="52"/>
      <c r="G12" s="52"/>
      <c r="H12" s="52"/>
      <c r="I12" s="52"/>
      <c r="J12" s="52"/>
      <c r="K12" s="52"/>
    </row>
    <row r="13" spans="1:11" ht="15">
      <c r="A13" s="52"/>
      <c r="B13" s="52"/>
      <c r="C13" s="52"/>
      <c r="D13" s="52"/>
      <c r="E13" s="52"/>
      <c r="F13" s="52"/>
      <c r="G13" s="52"/>
      <c r="H13" s="52"/>
      <c r="I13" s="52"/>
      <c r="J13" s="52"/>
      <c r="K13" s="52"/>
    </row>
    <row r="14" spans="1:11" ht="15">
      <c r="A14" s="52"/>
      <c r="B14" s="52"/>
      <c r="C14" s="52"/>
      <c r="D14" s="52"/>
      <c r="E14" s="52"/>
      <c r="F14" s="52"/>
      <c r="G14" s="52"/>
      <c r="H14" s="52"/>
      <c r="I14" s="52"/>
      <c r="J14" s="52"/>
      <c r="K14" s="52"/>
    </row>
    <row r="15" spans="1:11" ht="15">
      <c r="A15" s="52"/>
      <c r="B15" s="52"/>
      <c r="C15" s="52"/>
      <c r="D15" s="52"/>
      <c r="E15" s="52"/>
      <c r="F15" s="52"/>
      <c r="G15" s="52"/>
      <c r="H15" s="52"/>
      <c r="I15" s="52"/>
      <c r="J15" s="52"/>
      <c r="K15" s="52"/>
    </row>
    <row r="16" spans="1:11" ht="15">
      <c r="A16" s="52"/>
      <c r="B16" s="52"/>
      <c r="C16" s="52"/>
      <c r="D16" s="52"/>
      <c r="E16" s="52"/>
      <c r="F16" s="52"/>
      <c r="G16" s="52"/>
      <c r="H16" s="52"/>
      <c r="I16" s="52"/>
      <c r="J16" s="52"/>
      <c r="K16" s="52"/>
    </row>
    <row r="17" spans="1:11" ht="15">
      <c r="A17" s="52"/>
      <c r="B17" s="52"/>
      <c r="C17" s="52"/>
      <c r="D17" s="52"/>
      <c r="E17" s="52"/>
      <c r="F17" s="52"/>
      <c r="G17" s="52"/>
      <c r="H17" s="52"/>
      <c r="I17" s="52"/>
      <c r="J17" s="52"/>
      <c r="K17" s="52"/>
    </row>
    <row r="22" ht="101.25" customHeight="1"/>
    <row r="23" ht="11.25" customHeight="1"/>
    <row r="26" ht="27.75">
      <c r="F26" s="53"/>
    </row>
    <row r="28" spans="1:11" ht="47.25" customHeight="1">
      <c r="A28" s="54"/>
      <c r="B28" s="54"/>
      <c r="C28" s="54"/>
      <c r="D28" s="54"/>
      <c r="E28" s="54"/>
      <c r="F28" s="54"/>
      <c r="G28" s="54"/>
      <c r="H28" s="54"/>
      <c r="I28" s="54"/>
      <c r="J28" s="54"/>
      <c r="K28" s="54"/>
    </row>
    <row r="29" spans="1:11" ht="35.25">
      <c r="A29" s="54"/>
      <c r="B29" s="54"/>
      <c r="C29" s="54"/>
      <c r="D29" s="54"/>
      <c r="E29" s="54"/>
      <c r="F29" s="55"/>
      <c r="G29" s="54"/>
      <c r="H29" s="54"/>
      <c r="I29" s="54"/>
      <c r="J29" s="54"/>
      <c r="K29" s="54"/>
    </row>
    <row r="30" spans="1:11" ht="35.25">
      <c r="A30" s="54"/>
      <c r="B30" s="54"/>
      <c r="C30" s="54"/>
      <c r="D30" s="54"/>
      <c r="E30" s="54"/>
      <c r="F30" s="54"/>
      <c r="G30" s="54"/>
      <c r="H30" s="54"/>
      <c r="I30" s="54"/>
      <c r="J30" s="54"/>
      <c r="K30" s="54"/>
    </row>
    <row r="31" spans="1:11" ht="35.25">
      <c r="A31" s="54"/>
      <c r="B31" s="54"/>
      <c r="C31" s="54"/>
      <c r="D31" s="54"/>
      <c r="E31" s="54"/>
      <c r="F31" s="54"/>
      <c r="G31" s="54"/>
      <c r="H31" s="54"/>
      <c r="I31" s="54"/>
      <c r="J31" s="54"/>
      <c r="K31" s="54"/>
    </row>
    <row r="32" spans="1:11" ht="35.25">
      <c r="A32" s="54"/>
      <c r="B32" s="54"/>
      <c r="C32" s="54"/>
      <c r="D32" s="54"/>
      <c r="E32" s="54"/>
      <c r="F32" s="54"/>
      <c r="G32" s="54"/>
      <c r="H32" s="54"/>
      <c r="I32" s="54"/>
      <c r="J32" s="54"/>
      <c r="K32" s="54"/>
    </row>
    <row r="33" spans="1:11" ht="15">
      <c r="A33" s="56"/>
      <c r="B33" s="56"/>
      <c r="C33" s="56"/>
      <c r="D33" s="56"/>
      <c r="E33" s="56"/>
      <c r="F33" s="56"/>
      <c r="G33" s="56"/>
      <c r="H33" s="56"/>
      <c r="I33" s="56"/>
      <c r="J33" s="56"/>
      <c r="K33" s="56"/>
    </row>
    <row r="34" spans="1:11" ht="15">
      <c r="A34" s="57"/>
      <c r="B34" s="57"/>
      <c r="C34" s="57"/>
      <c r="D34" s="57"/>
      <c r="E34" s="57"/>
      <c r="F34" s="57"/>
      <c r="G34" s="57"/>
      <c r="H34" s="57"/>
      <c r="I34" s="57"/>
      <c r="J34" s="57"/>
      <c r="K34" s="57"/>
    </row>
    <row r="35" spans="1:11" ht="35.25" customHeight="1">
      <c r="A35" s="57"/>
      <c r="B35" s="57"/>
      <c r="C35" s="57"/>
      <c r="D35" s="57"/>
      <c r="E35" s="57"/>
      <c r="F35" s="57"/>
      <c r="G35" s="57"/>
      <c r="H35" s="57"/>
      <c r="I35" s="57"/>
      <c r="J35" s="57"/>
      <c r="K35" s="57"/>
    </row>
    <row r="36" spans="6:11" ht="3.75" customHeight="1">
      <c r="F36" s="58"/>
      <c r="G36" s="58"/>
      <c r="H36" s="58"/>
      <c r="I36" s="58"/>
      <c r="J36" s="58"/>
      <c r="K36" s="58"/>
    </row>
    <row r="37" spans="6:11" ht="14.25" customHeight="1" hidden="1">
      <c r="F37" s="58"/>
      <c r="G37" s="58"/>
      <c r="H37" s="58"/>
      <c r="I37" s="58"/>
      <c r="J37" s="58"/>
      <c r="K37" s="58"/>
    </row>
    <row r="38" spans="6:11" ht="14.25" customHeight="1" hidden="1">
      <c r="F38" s="58"/>
      <c r="G38" s="58"/>
      <c r="H38" s="58"/>
      <c r="I38" s="58"/>
      <c r="J38" s="58"/>
      <c r="K38" s="58"/>
    </row>
    <row r="39" spans="6:11" ht="23.25" customHeight="1">
      <c r="F39" s="58"/>
      <c r="G39" s="58"/>
      <c r="H39" s="58"/>
      <c r="I39" s="58"/>
      <c r="J39" s="58"/>
      <c r="K39" s="58"/>
    </row>
  </sheetData>
  <sheetProtection/>
  <mergeCells count="7">
    <mergeCell ref="J1:K1"/>
    <mergeCell ref="A2:C2"/>
    <mergeCell ref="J2:K2"/>
    <mergeCell ref="A4:K4"/>
    <mergeCell ref="A9:K17"/>
    <mergeCell ref="A34:K35"/>
    <mergeCell ref="E6:G8"/>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3.xml><?xml version="1.0" encoding="utf-8"?>
<worksheet xmlns="http://schemas.openxmlformats.org/spreadsheetml/2006/main" xmlns:r="http://schemas.openxmlformats.org/officeDocument/2006/relationships">
  <sheetPr>
    <pageSetUpPr fitToPage="1"/>
  </sheetPr>
  <dimension ref="A1:K47"/>
  <sheetViews>
    <sheetView showGridLines="0" showZeros="0" view="pageBreakPreview" zoomScale="115" zoomScaleNormal="75" zoomScaleSheetLayoutView="115" workbookViewId="0" topLeftCell="A1">
      <selection activeCell="D10" sqref="D10"/>
    </sheetView>
  </sheetViews>
  <sheetFormatPr defaultColWidth="9.00390625" defaultRowHeight="14.25"/>
  <cols>
    <col min="1" max="1" width="42.75390625" style="65" customWidth="1"/>
    <col min="2" max="3" width="13.75390625" style="65" customWidth="1"/>
    <col min="4" max="4" width="12.00390625" style="65" customWidth="1"/>
    <col min="5" max="5" width="12.00390625" style="66" customWidth="1"/>
    <col min="6" max="6" width="13.75390625" style="88" customWidth="1"/>
    <col min="7" max="7" width="15.375" style="67" customWidth="1"/>
    <col min="8" max="8" width="7.00390625" style="66" customWidth="1"/>
    <col min="9" max="9" width="9.00390625" style="65" customWidth="1"/>
    <col min="10" max="10" width="13.375" style="65" customWidth="1"/>
    <col min="11" max="16384" width="9.00390625" style="65" customWidth="1"/>
  </cols>
  <sheetData>
    <row r="1" spans="1:8" s="61" customFormat="1" ht="48" customHeight="1">
      <c r="A1" s="68" t="s">
        <v>1278</v>
      </c>
      <c r="B1" s="68"/>
      <c r="C1" s="68"/>
      <c r="D1" s="68"/>
      <c r="E1" s="68"/>
      <c r="F1" s="68"/>
      <c r="G1" s="68"/>
      <c r="H1" s="68"/>
    </row>
    <row r="2" spans="1:8" s="62" customFormat="1" ht="15">
      <c r="A2" s="62" t="s">
        <v>1279</v>
      </c>
      <c r="E2" s="69"/>
      <c r="F2" s="89"/>
      <c r="G2" s="71" t="s">
        <v>3</v>
      </c>
      <c r="H2" s="69"/>
    </row>
    <row r="3" spans="1:8" s="63" customFormat="1" ht="33" customHeight="1">
      <c r="A3" s="21" t="s">
        <v>4</v>
      </c>
      <c r="B3" s="72" t="s">
        <v>5</v>
      </c>
      <c r="C3" s="73"/>
      <c r="D3" s="73"/>
      <c r="E3" s="74"/>
      <c r="F3" s="75" t="s">
        <v>6</v>
      </c>
      <c r="G3" s="75"/>
      <c r="H3" s="90"/>
    </row>
    <row r="4" spans="1:8" s="63" customFormat="1" ht="33" customHeight="1">
      <c r="A4" s="21"/>
      <c r="B4" s="21" t="s">
        <v>7</v>
      </c>
      <c r="C4" s="21" t="s">
        <v>9</v>
      </c>
      <c r="D4" s="21" t="s">
        <v>10</v>
      </c>
      <c r="E4" s="21" t="s">
        <v>11</v>
      </c>
      <c r="F4" s="21" t="s">
        <v>7</v>
      </c>
      <c r="G4" s="38" t="s">
        <v>12</v>
      </c>
      <c r="H4" s="90"/>
    </row>
    <row r="5" spans="1:11" ht="23.25" customHeight="1">
      <c r="A5" s="76" t="s">
        <v>1280</v>
      </c>
      <c r="B5" s="77"/>
      <c r="C5" s="78"/>
      <c r="D5" s="78"/>
      <c r="E5" s="79"/>
      <c r="F5" s="91"/>
      <c r="G5" s="80"/>
      <c r="H5" s="92"/>
      <c r="I5" s="85"/>
      <c r="J5" s="86"/>
      <c r="K5" s="86"/>
    </row>
    <row r="6" spans="1:11" ht="23.25" customHeight="1">
      <c r="A6" s="83" t="s">
        <v>1281</v>
      </c>
      <c r="B6" s="77"/>
      <c r="C6" s="78"/>
      <c r="D6" s="78"/>
      <c r="E6" s="79"/>
      <c r="F6" s="91"/>
      <c r="G6" s="80"/>
      <c r="H6" s="92"/>
      <c r="I6" s="85"/>
      <c r="J6" s="86"/>
      <c r="K6" s="86"/>
    </row>
    <row r="7" spans="1:11" ht="23.25" customHeight="1">
      <c r="A7" s="83" t="s">
        <v>1282</v>
      </c>
      <c r="B7" s="77"/>
      <c r="C7" s="78"/>
      <c r="D7" s="78"/>
      <c r="E7" s="79"/>
      <c r="F7" s="91"/>
      <c r="G7" s="80"/>
      <c r="H7" s="92"/>
      <c r="I7" s="85"/>
      <c r="J7" s="86"/>
      <c r="K7" s="86"/>
    </row>
    <row r="8" spans="1:11" ht="23.25" customHeight="1">
      <c r="A8" s="83" t="s">
        <v>1283</v>
      </c>
      <c r="B8" s="77"/>
      <c r="C8" s="78"/>
      <c r="D8" s="78"/>
      <c r="E8" s="79"/>
      <c r="F8" s="91"/>
      <c r="G8" s="80"/>
      <c r="H8" s="92"/>
      <c r="I8" s="85"/>
      <c r="J8" s="86"/>
      <c r="K8" s="86"/>
    </row>
    <row r="9" spans="1:11" ht="23.25" customHeight="1">
      <c r="A9" s="82" t="s">
        <v>1284</v>
      </c>
      <c r="B9" s="77"/>
      <c r="C9" s="78"/>
      <c r="D9" s="78"/>
      <c r="E9" s="79"/>
      <c r="F9" s="91"/>
      <c r="G9" s="80"/>
      <c r="H9" s="92"/>
      <c r="I9" s="85"/>
      <c r="J9" s="86"/>
      <c r="K9" s="86"/>
    </row>
    <row r="10" spans="1:11" ht="23.25" customHeight="1">
      <c r="A10" s="83" t="s">
        <v>1281</v>
      </c>
      <c r="B10" s="77"/>
      <c r="C10" s="78"/>
      <c r="D10" s="78"/>
      <c r="E10" s="79"/>
      <c r="F10" s="91"/>
      <c r="G10" s="80"/>
      <c r="H10" s="92"/>
      <c r="I10" s="85"/>
      <c r="J10" s="86"/>
      <c r="K10" s="86"/>
    </row>
    <row r="11" spans="1:11" ht="23.25" customHeight="1">
      <c r="A11" s="83" t="s">
        <v>1282</v>
      </c>
      <c r="B11" s="77"/>
      <c r="C11" s="78"/>
      <c r="D11" s="78"/>
      <c r="E11" s="79"/>
      <c r="F11" s="91"/>
      <c r="G11" s="80"/>
      <c r="H11" s="92"/>
      <c r="I11" s="85"/>
      <c r="J11" s="86"/>
      <c r="K11" s="86"/>
    </row>
    <row r="12" spans="1:11" ht="23.25" customHeight="1">
      <c r="A12" s="83" t="s">
        <v>1283</v>
      </c>
      <c r="B12" s="77"/>
      <c r="C12" s="78"/>
      <c r="D12" s="78"/>
      <c r="E12" s="79"/>
      <c r="F12" s="91"/>
      <c r="G12" s="80"/>
      <c r="H12" s="92"/>
      <c r="I12" s="85"/>
      <c r="J12" s="86"/>
      <c r="K12" s="86"/>
    </row>
    <row r="13" spans="1:11" ht="23.25" customHeight="1">
      <c r="A13" s="83" t="s">
        <v>1285</v>
      </c>
      <c r="B13" s="77"/>
      <c r="C13" s="78"/>
      <c r="D13" s="78"/>
      <c r="E13" s="79"/>
      <c r="F13" s="91"/>
      <c r="G13" s="80"/>
      <c r="H13" s="92"/>
      <c r="I13" s="85"/>
      <c r="J13" s="86"/>
      <c r="K13" s="86"/>
    </row>
    <row r="14" spans="1:11" ht="23.25" customHeight="1">
      <c r="A14" s="83" t="s">
        <v>1281</v>
      </c>
      <c r="B14" s="77"/>
      <c r="C14" s="78"/>
      <c r="D14" s="78"/>
      <c r="E14" s="79"/>
      <c r="F14" s="91"/>
      <c r="G14" s="80"/>
      <c r="H14" s="92"/>
      <c r="I14" s="85"/>
      <c r="J14" s="86"/>
      <c r="K14" s="86"/>
    </row>
    <row r="15" spans="1:11" ht="23.25" customHeight="1">
      <c r="A15" s="83" t="s">
        <v>1283</v>
      </c>
      <c r="B15" s="77"/>
      <c r="C15" s="78"/>
      <c r="D15" s="78"/>
      <c r="E15" s="79"/>
      <c r="F15" s="91"/>
      <c r="G15" s="80"/>
      <c r="H15" s="92"/>
      <c r="I15" s="85"/>
      <c r="J15" s="86"/>
      <c r="K15" s="86"/>
    </row>
    <row r="16" spans="1:10" s="64" customFormat="1" ht="23.25" customHeight="1">
      <c r="A16" s="83" t="s">
        <v>1286</v>
      </c>
      <c r="B16" s="77"/>
      <c r="C16" s="78"/>
      <c r="D16" s="78"/>
      <c r="E16" s="79"/>
      <c r="F16" s="91"/>
      <c r="G16" s="80"/>
      <c r="H16" s="92"/>
      <c r="J16" s="87"/>
    </row>
    <row r="17" spans="1:8" s="64" customFormat="1" ht="23.25" customHeight="1">
      <c r="A17" s="83" t="s">
        <v>1281</v>
      </c>
      <c r="B17" s="77"/>
      <c r="C17" s="78"/>
      <c r="D17" s="78"/>
      <c r="E17" s="79"/>
      <c r="F17" s="91"/>
      <c r="G17" s="80"/>
      <c r="H17" s="92"/>
    </row>
    <row r="18" spans="1:8" s="64" customFormat="1" ht="23.25" customHeight="1">
      <c r="A18" s="83" t="s">
        <v>1282</v>
      </c>
      <c r="B18" s="77"/>
      <c r="C18" s="78"/>
      <c r="D18" s="78"/>
      <c r="E18" s="79"/>
      <c r="F18" s="91"/>
      <c r="G18" s="80"/>
      <c r="H18" s="92"/>
    </row>
    <row r="19" spans="1:11" ht="23.25" customHeight="1">
      <c r="A19" s="83" t="s">
        <v>1283</v>
      </c>
      <c r="B19" s="77"/>
      <c r="C19" s="78"/>
      <c r="D19" s="78"/>
      <c r="E19" s="79"/>
      <c r="F19" s="91"/>
      <c r="G19" s="80"/>
      <c r="H19" s="92"/>
      <c r="I19" s="85"/>
      <c r="J19" s="86"/>
      <c r="K19" s="86"/>
    </row>
    <row r="20" spans="1:8" s="64" customFormat="1" ht="23.25" customHeight="1">
      <c r="A20" s="83" t="s">
        <v>1287</v>
      </c>
      <c r="B20" s="77"/>
      <c r="C20" s="78"/>
      <c r="D20" s="78"/>
      <c r="E20" s="79"/>
      <c r="F20" s="91"/>
      <c r="G20" s="80"/>
      <c r="H20" s="92"/>
    </row>
    <row r="21" spans="1:8" s="64" customFormat="1" ht="23.25" customHeight="1">
      <c r="A21" s="83" t="s">
        <v>1281</v>
      </c>
      <c r="B21" s="77"/>
      <c r="C21" s="78"/>
      <c r="D21" s="78"/>
      <c r="E21" s="79"/>
      <c r="F21" s="91"/>
      <c r="G21" s="80"/>
      <c r="H21" s="92"/>
    </row>
    <row r="22" spans="1:11" ht="23.25" customHeight="1">
      <c r="A22" s="83" t="s">
        <v>1283</v>
      </c>
      <c r="B22" s="77"/>
      <c r="C22" s="78"/>
      <c r="D22" s="78"/>
      <c r="E22" s="79"/>
      <c r="F22" s="91"/>
      <c r="G22" s="80"/>
      <c r="H22" s="92"/>
      <c r="I22" s="85"/>
      <c r="J22" s="86"/>
      <c r="K22" s="86"/>
    </row>
    <row r="23" spans="1:8" s="64" customFormat="1" ht="23.25" customHeight="1">
      <c r="A23" s="84" t="s">
        <v>1288</v>
      </c>
      <c r="B23" s="77"/>
      <c r="C23" s="78"/>
      <c r="D23" s="78"/>
      <c r="E23" s="79"/>
      <c r="F23" s="91"/>
      <c r="G23" s="80"/>
      <c r="H23" s="92"/>
    </row>
    <row r="24" spans="1:8" s="64" customFormat="1" ht="23.25" customHeight="1">
      <c r="A24" s="83" t="s">
        <v>1281</v>
      </c>
      <c r="B24" s="77"/>
      <c r="C24" s="78"/>
      <c r="D24" s="78"/>
      <c r="E24" s="79"/>
      <c r="F24" s="91"/>
      <c r="G24" s="80"/>
      <c r="H24" s="92"/>
    </row>
    <row r="25" spans="1:11" ht="23.25" customHeight="1">
      <c r="A25" s="83" t="s">
        <v>1283</v>
      </c>
      <c r="B25" s="77"/>
      <c r="C25" s="78"/>
      <c r="D25" s="78"/>
      <c r="E25" s="79"/>
      <c r="F25" s="91"/>
      <c r="G25" s="80"/>
      <c r="H25" s="92"/>
      <c r="I25" s="85"/>
      <c r="J25" s="86"/>
      <c r="K25" s="86"/>
    </row>
    <row r="26" spans="1:8" ht="23.25" customHeight="1">
      <c r="A26" s="84" t="s">
        <v>1289</v>
      </c>
      <c r="B26" s="77"/>
      <c r="C26" s="78"/>
      <c r="D26" s="78"/>
      <c r="E26" s="79"/>
      <c r="F26" s="91"/>
      <c r="G26" s="80"/>
      <c r="H26" s="92"/>
    </row>
    <row r="27" spans="1:8" ht="23.25" customHeight="1">
      <c r="A27" s="83" t="s">
        <v>1281</v>
      </c>
      <c r="B27" s="77"/>
      <c r="C27" s="78"/>
      <c r="D27" s="78"/>
      <c r="E27" s="79"/>
      <c r="F27" s="91"/>
      <c r="G27" s="80"/>
      <c r="H27" s="92"/>
    </row>
    <row r="28" spans="1:8" ht="23.25" customHeight="1">
      <c r="A28" s="83" t="s">
        <v>1282</v>
      </c>
      <c r="B28" s="77"/>
      <c r="C28" s="78"/>
      <c r="D28" s="78"/>
      <c r="E28" s="79"/>
      <c r="F28" s="91"/>
      <c r="G28" s="80"/>
      <c r="H28" s="92"/>
    </row>
    <row r="29" spans="1:11" ht="23.25" customHeight="1">
      <c r="A29" s="83" t="s">
        <v>1283</v>
      </c>
      <c r="B29" s="77"/>
      <c r="C29" s="78"/>
      <c r="D29" s="78"/>
      <c r="E29" s="79"/>
      <c r="F29" s="91"/>
      <c r="G29" s="80"/>
      <c r="H29" s="92"/>
      <c r="I29" s="85"/>
      <c r="J29" s="86"/>
      <c r="K29" s="86"/>
    </row>
    <row r="30" spans="1:8" ht="23.25" customHeight="1">
      <c r="A30" s="84" t="s">
        <v>1290</v>
      </c>
      <c r="B30" s="77"/>
      <c r="C30" s="78"/>
      <c r="D30" s="78"/>
      <c r="E30" s="79"/>
      <c r="F30" s="91"/>
      <c r="G30" s="80"/>
      <c r="H30" s="92"/>
    </row>
    <row r="31" spans="1:8" ht="23.25" customHeight="1">
      <c r="A31" s="83" t="s">
        <v>1281</v>
      </c>
      <c r="B31" s="77"/>
      <c r="C31" s="78"/>
      <c r="D31" s="78"/>
      <c r="E31" s="79"/>
      <c r="F31" s="91"/>
      <c r="G31" s="80"/>
      <c r="H31" s="92"/>
    </row>
    <row r="32" spans="1:8" ht="23.25" customHeight="1">
      <c r="A32" s="83" t="s">
        <v>1282</v>
      </c>
      <c r="B32" s="77"/>
      <c r="C32" s="78"/>
      <c r="D32" s="78"/>
      <c r="E32" s="79"/>
      <c r="F32" s="91"/>
      <c r="G32" s="80"/>
      <c r="H32" s="92"/>
    </row>
    <row r="33" spans="1:11" ht="23.25" customHeight="1">
      <c r="A33" s="83" t="s">
        <v>1283</v>
      </c>
      <c r="B33" s="77"/>
      <c r="C33" s="78"/>
      <c r="D33" s="78"/>
      <c r="E33" s="79"/>
      <c r="F33" s="91"/>
      <c r="G33" s="80"/>
      <c r="H33" s="92"/>
      <c r="I33" s="85"/>
      <c r="J33" s="86"/>
      <c r="K33" s="86"/>
    </row>
    <row r="34" spans="1:8" ht="23.25" customHeight="1">
      <c r="A34" s="83" t="s">
        <v>1291</v>
      </c>
      <c r="B34" s="77"/>
      <c r="C34" s="78"/>
      <c r="D34" s="78"/>
      <c r="E34" s="79"/>
      <c r="F34" s="91"/>
      <c r="G34" s="80"/>
      <c r="H34" s="87"/>
    </row>
    <row r="35" spans="1:8" ht="23.25" customHeight="1">
      <c r="A35" s="83" t="s">
        <v>1281</v>
      </c>
      <c r="B35" s="77"/>
      <c r="C35" s="78"/>
      <c r="D35" s="78"/>
      <c r="E35" s="79"/>
      <c r="F35" s="91"/>
      <c r="G35" s="80"/>
      <c r="H35" s="87"/>
    </row>
    <row r="36" spans="1:8" ht="23.25" customHeight="1">
      <c r="A36" s="83" t="s">
        <v>1282</v>
      </c>
      <c r="B36" s="77"/>
      <c r="C36" s="78"/>
      <c r="D36" s="78"/>
      <c r="E36" s="79"/>
      <c r="F36" s="91"/>
      <c r="G36" s="80"/>
      <c r="H36" s="87"/>
    </row>
    <row r="37" spans="1:11" ht="23.25" customHeight="1">
      <c r="A37" s="83" t="s">
        <v>1283</v>
      </c>
      <c r="B37" s="77"/>
      <c r="C37" s="78"/>
      <c r="D37" s="78"/>
      <c r="E37" s="79"/>
      <c r="F37" s="91"/>
      <c r="G37" s="80"/>
      <c r="H37" s="92"/>
      <c r="I37" s="85"/>
      <c r="J37" s="86"/>
      <c r="K37" s="86"/>
    </row>
    <row r="38" ht="24" customHeight="1">
      <c r="H38" s="87"/>
    </row>
    <row r="39" ht="24" customHeight="1">
      <c r="H39" s="87"/>
    </row>
    <row r="40" ht="24" customHeight="1">
      <c r="H40" s="87"/>
    </row>
    <row r="41" ht="24" customHeight="1">
      <c r="H41" s="87"/>
    </row>
    <row r="42" ht="16.5">
      <c r="H42" s="87"/>
    </row>
    <row r="43" ht="16.5">
      <c r="H43" s="87"/>
    </row>
    <row r="44" ht="16.5">
      <c r="H44" s="87"/>
    </row>
    <row r="45" ht="16.5">
      <c r="H45" s="87"/>
    </row>
    <row r="46" ht="16.5">
      <c r="H46" s="87"/>
    </row>
    <row r="47" ht="16.5">
      <c r="H47" s="87"/>
    </row>
  </sheetData>
  <sheetProtection/>
  <mergeCells count="4">
    <mergeCell ref="A1:G1"/>
    <mergeCell ref="B3:E3"/>
    <mergeCell ref="F3:G3"/>
    <mergeCell ref="A3:A4"/>
  </mergeCells>
  <printOptions horizontalCentered="1" verticalCentered="1"/>
  <pageMargins left="0.5905511811023623" right="0.5905511811023623" top="0.3" bottom="0.31" header="0.5905511811023623" footer="0.2362204724409449"/>
  <pageSetup fitToHeight="1" fitToWidth="1" horizontalDpi="600" verticalDpi="600" orientation="landscape" paperSize="9" scale="52"/>
  <rowBreaks count="1" manualBreakCount="1">
    <brk id="20" max="6" man="1"/>
  </rowBreaks>
</worksheet>
</file>

<file path=xl/worksheets/sheet14.xml><?xml version="1.0" encoding="utf-8"?>
<worksheet xmlns="http://schemas.openxmlformats.org/spreadsheetml/2006/main" xmlns:r="http://schemas.openxmlformats.org/officeDocument/2006/relationships">
  <sheetPr>
    <pageSetUpPr fitToPage="1"/>
  </sheetPr>
  <dimension ref="A1:K24"/>
  <sheetViews>
    <sheetView showGridLines="0" showZeros="0" view="pageBreakPreview" zoomScale="115" zoomScaleNormal="75" zoomScaleSheetLayoutView="115" workbookViewId="0" topLeftCell="A1">
      <selection activeCell="D8" sqref="D8"/>
    </sheetView>
  </sheetViews>
  <sheetFormatPr defaultColWidth="9.00390625" defaultRowHeight="14.25"/>
  <cols>
    <col min="1" max="1" width="41.00390625" style="65" customWidth="1"/>
    <col min="2" max="3" width="15.00390625" style="65" customWidth="1"/>
    <col min="4" max="4" width="14.125" style="65" customWidth="1"/>
    <col min="5" max="5" width="14.125" style="66" customWidth="1"/>
    <col min="6" max="6" width="15.00390625" style="67" customWidth="1"/>
    <col min="7" max="7" width="14.125" style="67" customWidth="1"/>
    <col min="8" max="8" width="14.75390625" style="65" bestFit="1" customWidth="1"/>
    <col min="9" max="9" width="9.50390625" style="65" bestFit="1" customWidth="1"/>
    <col min="10" max="10" width="13.375" style="65" customWidth="1"/>
    <col min="11" max="16384" width="9.00390625" style="65" customWidth="1"/>
  </cols>
  <sheetData>
    <row r="1" spans="1:7" s="61" customFormat="1" ht="48" customHeight="1">
      <c r="A1" s="68" t="s">
        <v>1292</v>
      </c>
      <c r="B1" s="68"/>
      <c r="C1" s="68"/>
      <c r="D1" s="68"/>
      <c r="E1" s="68"/>
      <c r="F1" s="68"/>
      <c r="G1" s="68"/>
    </row>
    <row r="2" spans="1:7" s="62" customFormat="1" ht="15">
      <c r="A2" s="62" t="s">
        <v>1293</v>
      </c>
      <c r="E2" s="69"/>
      <c r="F2" s="70"/>
      <c r="G2" s="71" t="s">
        <v>3</v>
      </c>
    </row>
    <row r="3" spans="1:7" s="63" customFormat="1" ht="33" customHeight="1">
      <c r="A3" s="21" t="s">
        <v>4</v>
      </c>
      <c r="B3" s="72" t="s">
        <v>5</v>
      </c>
      <c r="C3" s="73"/>
      <c r="D3" s="73"/>
      <c r="E3" s="74"/>
      <c r="F3" s="75" t="s">
        <v>6</v>
      </c>
      <c r="G3" s="75"/>
    </row>
    <row r="4" spans="1:7" s="63" customFormat="1" ht="33" customHeight="1">
      <c r="A4" s="21"/>
      <c r="B4" s="21" t="s">
        <v>7</v>
      </c>
      <c r="C4" s="21" t="s">
        <v>9</v>
      </c>
      <c r="D4" s="21" t="s">
        <v>10</v>
      </c>
      <c r="E4" s="21" t="s">
        <v>11</v>
      </c>
      <c r="F4" s="21" t="s">
        <v>7</v>
      </c>
      <c r="G4" s="38" t="s">
        <v>12</v>
      </c>
    </row>
    <row r="5" spans="1:11" ht="34.5" customHeight="1">
      <c r="A5" s="76" t="s">
        <v>1294</v>
      </c>
      <c r="B5" s="77"/>
      <c r="C5" s="78"/>
      <c r="D5" s="78"/>
      <c r="E5" s="79"/>
      <c r="F5" s="80"/>
      <c r="G5" s="80"/>
      <c r="H5" s="81"/>
      <c r="I5" s="85"/>
      <c r="J5" s="86"/>
      <c r="K5" s="86"/>
    </row>
    <row r="6" spans="1:11" ht="34.5" customHeight="1">
      <c r="A6" s="82" t="s">
        <v>1295</v>
      </c>
      <c r="B6" s="77"/>
      <c r="C6" s="78"/>
      <c r="D6" s="78"/>
      <c r="E6" s="79"/>
      <c r="F6" s="80"/>
      <c r="G6" s="80"/>
      <c r="H6" s="81"/>
      <c r="I6" s="85"/>
      <c r="J6" s="86"/>
      <c r="K6" s="86"/>
    </row>
    <row r="7" spans="1:11" ht="34.5" customHeight="1">
      <c r="A7" s="83" t="s">
        <v>1296</v>
      </c>
      <c r="B7" s="77"/>
      <c r="C7" s="78"/>
      <c r="D7" s="78"/>
      <c r="E7" s="79"/>
      <c r="F7" s="80"/>
      <c r="G7" s="80"/>
      <c r="H7" s="81"/>
      <c r="I7" s="85"/>
      <c r="J7" s="86"/>
      <c r="K7" s="86"/>
    </row>
    <row r="8" spans="1:11" ht="34.5" customHeight="1">
      <c r="A8" s="83" t="s">
        <v>1297</v>
      </c>
      <c r="B8" s="77"/>
      <c r="C8" s="78"/>
      <c r="D8" s="78"/>
      <c r="E8" s="79"/>
      <c r="F8" s="80"/>
      <c r="G8" s="80"/>
      <c r="H8" s="81"/>
      <c r="I8" s="85"/>
      <c r="J8" s="86"/>
      <c r="K8" s="86"/>
    </row>
    <row r="9" spans="1:11" ht="34.5" customHeight="1">
      <c r="A9" s="83" t="s">
        <v>1298</v>
      </c>
      <c r="B9" s="77"/>
      <c r="C9" s="78"/>
      <c r="D9" s="78"/>
      <c r="E9" s="79"/>
      <c r="F9" s="80"/>
      <c r="G9" s="80"/>
      <c r="H9" s="81"/>
      <c r="I9" s="85"/>
      <c r="J9" s="86"/>
      <c r="K9" s="86"/>
    </row>
    <row r="10" spans="1:11" ht="34.5" customHeight="1">
      <c r="A10" s="83" t="s">
        <v>1299</v>
      </c>
      <c r="B10" s="77"/>
      <c r="C10" s="78"/>
      <c r="D10" s="78"/>
      <c r="E10" s="79"/>
      <c r="F10" s="80"/>
      <c r="G10" s="80"/>
      <c r="H10" s="81"/>
      <c r="I10" s="85"/>
      <c r="J10" s="86"/>
      <c r="K10" s="86"/>
    </row>
    <row r="11" spans="1:11" ht="34.5" customHeight="1">
      <c r="A11" s="83" t="s">
        <v>1300</v>
      </c>
      <c r="B11" s="77"/>
      <c r="C11" s="78"/>
      <c r="D11" s="78"/>
      <c r="E11" s="79"/>
      <c r="F11" s="80"/>
      <c r="G11" s="80"/>
      <c r="H11" s="81"/>
      <c r="I11" s="85"/>
      <c r="J11" s="86"/>
      <c r="K11" s="86"/>
    </row>
    <row r="12" spans="1:11" ht="34.5" customHeight="1">
      <c r="A12" s="83" t="s">
        <v>1297</v>
      </c>
      <c r="B12" s="77"/>
      <c r="C12" s="78"/>
      <c r="D12" s="78"/>
      <c r="E12" s="79"/>
      <c r="F12" s="80"/>
      <c r="G12" s="80"/>
      <c r="H12" s="81"/>
      <c r="I12" s="85"/>
      <c r="J12" s="86"/>
      <c r="K12" s="86"/>
    </row>
    <row r="13" spans="1:10" s="64" customFormat="1" ht="34.5" customHeight="1">
      <c r="A13" s="83" t="s">
        <v>1301</v>
      </c>
      <c r="B13" s="77"/>
      <c r="C13" s="78"/>
      <c r="D13" s="78"/>
      <c r="E13" s="79"/>
      <c r="F13" s="80"/>
      <c r="G13" s="80"/>
      <c r="H13" s="81"/>
      <c r="J13" s="87"/>
    </row>
    <row r="14" spans="1:8" s="64" customFormat="1" ht="34.5" customHeight="1">
      <c r="A14" s="83" t="s">
        <v>1302</v>
      </c>
      <c r="B14" s="77"/>
      <c r="C14" s="78"/>
      <c r="D14" s="78"/>
      <c r="E14" s="79"/>
      <c r="F14" s="80"/>
      <c r="G14" s="80"/>
      <c r="H14" s="81"/>
    </row>
    <row r="15" spans="1:8" s="64" customFormat="1" ht="34.5" customHeight="1">
      <c r="A15" s="83" t="s">
        <v>1303</v>
      </c>
      <c r="B15" s="77"/>
      <c r="C15" s="78"/>
      <c r="D15" s="78"/>
      <c r="E15" s="79"/>
      <c r="F15" s="80"/>
      <c r="G15" s="80"/>
      <c r="H15" s="81"/>
    </row>
    <row r="16" spans="1:8" s="64" customFormat="1" ht="34.5" customHeight="1">
      <c r="A16" s="83" t="s">
        <v>1304</v>
      </c>
      <c r="B16" s="77"/>
      <c r="C16" s="78"/>
      <c r="D16" s="78"/>
      <c r="E16" s="79"/>
      <c r="F16" s="80"/>
      <c r="G16" s="80"/>
      <c r="H16" s="81"/>
    </row>
    <row r="17" spans="1:8" s="64" customFormat="1" ht="34.5" customHeight="1">
      <c r="A17" s="83" t="s">
        <v>1305</v>
      </c>
      <c r="B17" s="77"/>
      <c r="C17" s="78"/>
      <c r="D17" s="78"/>
      <c r="E17" s="79"/>
      <c r="F17" s="80"/>
      <c r="G17" s="80"/>
      <c r="H17" s="81"/>
    </row>
    <row r="18" spans="1:8" s="64" customFormat="1" ht="34.5" customHeight="1">
      <c r="A18" s="83" t="s">
        <v>1306</v>
      </c>
      <c r="B18" s="77"/>
      <c r="C18" s="78"/>
      <c r="D18" s="78"/>
      <c r="E18" s="79"/>
      <c r="F18" s="80"/>
      <c r="G18" s="80"/>
      <c r="H18" s="81"/>
    </row>
    <row r="19" spans="1:8" s="64" customFormat="1" ht="34.5" customHeight="1">
      <c r="A19" s="83" t="s">
        <v>1307</v>
      </c>
      <c r="B19" s="77"/>
      <c r="C19" s="78"/>
      <c r="D19" s="78"/>
      <c r="E19" s="79"/>
      <c r="F19" s="80"/>
      <c r="G19" s="80"/>
      <c r="H19" s="81"/>
    </row>
    <row r="20" spans="1:8" ht="34.5" customHeight="1">
      <c r="A20" s="84" t="s">
        <v>1308</v>
      </c>
      <c r="B20" s="77"/>
      <c r="C20" s="78"/>
      <c r="D20" s="78"/>
      <c r="E20" s="79"/>
      <c r="F20" s="80"/>
      <c r="G20" s="80"/>
      <c r="H20" s="81"/>
    </row>
    <row r="21" spans="1:8" ht="34.5" customHeight="1">
      <c r="A21" s="83" t="s">
        <v>1309</v>
      </c>
      <c r="B21" s="77"/>
      <c r="C21" s="78"/>
      <c r="D21" s="78"/>
      <c r="E21" s="79"/>
      <c r="F21" s="80"/>
      <c r="G21" s="80"/>
      <c r="H21" s="81"/>
    </row>
    <row r="22" spans="1:8" ht="34.5" customHeight="1">
      <c r="A22" s="84" t="s">
        <v>1310</v>
      </c>
      <c r="B22" s="77"/>
      <c r="C22" s="78"/>
      <c r="D22" s="78"/>
      <c r="E22" s="79"/>
      <c r="F22" s="80"/>
      <c r="G22" s="80"/>
      <c r="H22" s="81"/>
    </row>
    <row r="23" spans="1:8" ht="34.5" customHeight="1">
      <c r="A23" s="84" t="s">
        <v>1311</v>
      </c>
      <c r="B23" s="77"/>
      <c r="C23" s="78"/>
      <c r="D23" s="78"/>
      <c r="E23" s="79"/>
      <c r="F23" s="80"/>
      <c r="G23" s="80"/>
      <c r="H23" s="81"/>
    </row>
    <row r="24" spans="1:7" ht="34.5" customHeight="1">
      <c r="A24" s="84" t="s">
        <v>1312</v>
      </c>
      <c r="B24" s="77"/>
      <c r="C24" s="78"/>
      <c r="D24" s="78"/>
      <c r="E24" s="79"/>
      <c r="F24" s="80"/>
      <c r="G24" s="80"/>
    </row>
    <row r="25" ht="24" customHeight="1"/>
    <row r="26" ht="24" customHeight="1"/>
    <row r="27" ht="24" customHeight="1"/>
    <row r="28" ht="24" customHeight="1"/>
    <row r="29" ht="24" customHeight="1"/>
    <row r="30" ht="24" customHeight="1"/>
    <row r="31" ht="24" customHeight="1"/>
    <row r="32" ht="24" customHeight="1"/>
  </sheetData>
  <sheetProtection/>
  <mergeCells count="4">
    <mergeCell ref="A1:G1"/>
    <mergeCell ref="B3:E3"/>
    <mergeCell ref="F3:G3"/>
    <mergeCell ref="A3:A4"/>
  </mergeCells>
  <printOptions horizontalCentered="1" verticalCentered="1"/>
  <pageMargins left="0.5905511811023623" right="0.5905511811023623" top="0.18" bottom="0.17" header="0.5905511811023623" footer="0.2362204724409449"/>
  <pageSetup fitToHeight="1" fitToWidth="1" horizontalDpi="600" verticalDpi="600" orientation="landscape" paperSize="9" scale="58"/>
  <rowBreaks count="1" manualBreakCount="1">
    <brk id="14" max="6" man="1"/>
  </rowBreaks>
</worksheet>
</file>

<file path=xl/worksheets/sheet15.xml><?xml version="1.0" encoding="utf-8"?>
<worksheet xmlns="http://schemas.openxmlformats.org/spreadsheetml/2006/main" xmlns:r="http://schemas.openxmlformats.org/officeDocument/2006/relationships">
  <sheetPr>
    <tabColor indexed="10"/>
  </sheetPr>
  <dimension ref="A1:K39"/>
  <sheetViews>
    <sheetView showGridLines="0" view="pageBreakPreview" zoomScale="55" zoomScaleNormal="50" zoomScaleSheetLayoutView="55" workbookViewId="0" topLeftCell="A1">
      <selection activeCell="P25" sqref="P25"/>
    </sheetView>
  </sheetViews>
  <sheetFormatPr defaultColWidth="9.00390625" defaultRowHeight="14.25"/>
  <cols>
    <col min="1" max="5" width="9.00390625" style="47" customWidth="1"/>
    <col min="6" max="6" width="26.375" style="47" bestFit="1" customWidth="1"/>
    <col min="7" max="16384" width="9.00390625" style="47" customWidth="1"/>
  </cols>
  <sheetData>
    <row r="1" spans="10:11" ht="15">
      <c r="J1" s="59"/>
      <c r="K1" s="59"/>
    </row>
    <row r="2" spans="1:11" ht="71.25" customHeight="1">
      <c r="A2" s="48"/>
      <c r="B2" s="48"/>
      <c r="C2" s="48"/>
      <c r="D2" s="49"/>
      <c r="E2" s="49"/>
      <c r="J2" s="60"/>
      <c r="K2" s="60"/>
    </row>
    <row r="3" spans="1:11" ht="71.25" customHeight="1">
      <c r="A3" s="48"/>
      <c r="B3" s="48"/>
      <c r="C3" s="48"/>
      <c r="D3" s="49"/>
      <c r="E3" s="49"/>
      <c r="J3" s="60"/>
      <c r="K3" s="60"/>
    </row>
    <row r="4" spans="1:11" ht="157.5" customHeight="1">
      <c r="A4" s="50" t="s">
        <v>1313</v>
      </c>
      <c r="B4" s="50"/>
      <c r="C4" s="50"/>
      <c r="D4" s="50"/>
      <c r="E4" s="50"/>
      <c r="F4" s="50"/>
      <c r="G4" s="50"/>
      <c r="H4" s="50"/>
      <c r="I4" s="50"/>
      <c r="J4" s="50"/>
      <c r="K4" s="50"/>
    </row>
    <row r="6" spans="5:7" ht="14.25" customHeight="1">
      <c r="E6" s="51"/>
      <c r="F6" s="51"/>
      <c r="G6" s="51"/>
    </row>
    <row r="7" spans="5:7" ht="14.25" customHeight="1">
      <c r="E7" s="51"/>
      <c r="F7" s="51"/>
      <c r="G7" s="51"/>
    </row>
    <row r="8" spans="5:7" ht="14.25" customHeight="1">
      <c r="E8" s="51"/>
      <c r="F8" s="51"/>
      <c r="G8" s="51"/>
    </row>
    <row r="9" spans="1:11" ht="6" customHeight="1">
      <c r="A9" s="52"/>
      <c r="B9" s="52"/>
      <c r="C9" s="52"/>
      <c r="D9" s="52"/>
      <c r="E9" s="52"/>
      <c r="F9" s="52"/>
      <c r="G9" s="52"/>
      <c r="H9" s="52"/>
      <c r="I9" s="52"/>
      <c r="J9" s="52"/>
      <c r="K9" s="52"/>
    </row>
    <row r="10" spans="1:11" ht="15" hidden="1">
      <c r="A10" s="52"/>
      <c r="B10" s="52"/>
      <c r="C10" s="52"/>
      <c r="D10" s="52"/>
      <c r="E10" s="52"/>
      <c r="F10" s="52"/>
      <c r="G10" s="52"/>
      <c r="H10" s="52"/>
      <c r="I10" s="52"/>
      <c r="J10" s="52"/>
      <c r="K10" s="52"/>
    </row>
    <row r="11" spans="1:11" ht="15" hidden="1">
      <c r="A11" s="52"/>
      <c r="B11" s="52"/>
      <c r="C11" s="52"/>
      <c r="D11" s="52"/>
      <c r="E11" s="52"/>
      <c r="F11" s="52"/>
      <c r="G11" s="52"/>
      <c r="H11" s="52"/>
      <c r="I11" s="52"/>
      <c r="J11" s="52"/>
      <c r="K11" s="52"/>
    </row>
    <row r="12" spans="1:11" ht="15" hidden="1">
      <c r="A12" s="52"/>
      <c r="B12" s="52"/>
      <c r="C12" s="52"/>
      <c r="D12" s="52"/>
      <c r="E12" s="52"/>
      <c r="F12" s="52"/>
      <c r="G12" s="52"/>
      <c r="H12" s="52"/>
      <c r="I12" s="52"/>
      <c r="J12" s="52"/>
      <c r="K12" s="52"/>
    </row>
    <row r="13" spans="1:11" ht="15">
      <c r="A13" s="52"/>
      <c r="B13" s="52"/>
      <c r="C13" s="52"/>
      <c r="D13" s="52"/>
      <c r="E13" s="52"/>
      <c r="F13" s="52"/>
      <c r="G13" s="52"/>
      <c r="H13" s="52"/>
      <c r="I13" s="52"/>
      <c r="J13" s="52"/>
      <c r="K13" s="52"/>
    </row>
    <row r="14" spans="1:11" ht="15">
      <c r="A14" s="52"/>
      <c r="B14" s="52"/>
      <c r="C14" s="52"/>
      <c r="D14" s="52"/>
      <c r="E14" s="52"/>
      <c r="F14" s="52"/>
      <c r="G14" s="52"/>
      <c r="H14" s="52"/>
      <c r="I14" s="52"/>
      <c r="J14" s="52"/>
      <c r="K14" s="52"/>
    </row>
    <row r="15" spans="1:11" ht="15">
      <c r="A15" s="52"/>
      <c r="B15" s="52"/>
      <c r="C15" s="52"/>
      <c r="D15" s="52"/>
      <c r="E15" s="52"/>
      <c r="F15" s="52"/>
      <c r="G15" s="52"/>
      <c r="H15" s="52"/>
      <c r="I15" s="52"/>
      <c r="J15" s="52"/>
      <c r="K15" s="52"/>
    </row>
    <row r="16" spans="1:11" ht="15">
      <c r="A16" s="52"/>
      <c r="B16" s="52"/>
      <c r="C16" s="52"/>
      <c r="D16" s="52"/>
      <c r="E16" s="52"/>
      <c r="F16" s="52"/>
      <c r="G16" s="52"/>
      <c r="H16" s="52"/>
      <c r="I16" s="52"/>
      <c r="J16" s="52"/>
      <c r="K16" s="52"/>
    </row>
    <row r="17" spans="1:11" ht="15">
      <c r="A17" s="52"/>
      <c r="B17" s="52"/>
      <c r="C17" s="52"/>
      <c r="D17" s="52"/>
      <c r="E17" s="52"/>
      <c r="F17" s="52"/>
      <c r="G17" s="52"/>
      <c r="H17" s="52"/>
      <c r="I17" s="52"/>
      <c r="J17" s="52"/>
      <c r="K17" s="52"/>
    </row>
    <row r="22" ht="101.25" customHeight="1"/>
    <row r="23" ht="11.25" customHeight="1"/>
    <row r="26" ht="27.75">
      <c r="F26" s="53"/>
    </row>
    <row r="28" spans="1:11" ht="47.25" customHeight="1">
      <c r="A28" s="54"/>
      <c r="B28" s="54"/>
      <c r="C28" s="54"/>
      <c r="D28" s="54"/>
      <c r="E28" s="54"/>
      <c r="F28" s="54"/>
      <c r="G28" s="54"/>
      <c r="H28" s="54"/>
      <c r="I28" s="54"/>
      <c r="J28" s="54"/>
      <c r="K28" s="54"/>
    </row>
    <row r="29" spans="1:11" ht="35.25">
      <c r="A29" s="54"/>
      <c r="B29" s="54"/>
      <c r="C29" s="54"/>
      <c r="D29" s="54"/>
      <c r="E29" s="54"/>
      <c r="F29" s="55"/>
      <c r="G29" s="54"/>
      <c r="H29" s="54"/>
      <c r="I29" s="54"/>
      <c r="J29" s="54"/>
      <c r="K29" s="54"/>
    </row>
    <row r="30" spans="1:11" ht="35.25">
      <c r="A30" s="54"/>
      <c r="B30" s="54"/>
      <c r="C30" s="54"/>
      <c r="D30" s="54"/>
      <c r="E30" s="54"/>
      <c r="F30" s="54"/>
      <c r="G30" s="54"/>
      <c r="H30" s="54"/>
      <c r="I30" s="54"/>
      <c r="J30" s="54"/>
      <c r="K30" s="54"/>
    </row>
    <row r="31" spans="1:11" ht="35.25">
      <c r="A31" s="54"/>
      <c r="B31" s="54"/>
      <c r="C31" s="54"/>
      <c r="D31" s="54"/>
      <c r="E31" s="54"/>
      <c r="F31" s="54"/>
      <c r="G31" s="54"/>
      <c r="H31" s="54"/>
      <c r="I31" s="54"/>
      <c r="J31" s="54"/>
      <c r="K31" s="54"/>
    </row>
    <row r="32" spans="1:11" ht="35.25">
      <c r="A32" s="54"/>
      <c r="B32" s="54"/>
      <c r="C32" s="54"/>
      <c r="D32" s="54"/>
      <c r="E32" s="54"/>
      <c r="F32" s="54"/>
      <c r="G32" s="54"/>
      <c r="H32" s="54"/>
      <c r="I32" s="54"/>
      <c r="J32" s="54"/>
      <c r="K32" s="54"/>
    </row>
    <row r="33" spans="1:11" ht="15">
      <c r="A33" s="56"/>
      <c r="B33" s="56"/>
      <c r="C33" s="56"/>
      <c r="D33" s="56"/>
      <c r="E33" s="56"/>
      <c r="F33" s="56"/>
      <c r="G33" s="56"/>
      <c r="H33" s="56"/>
      <c r="I33" s="56"/>
      <c r="J33" s="56"/>
      <c r="K33" s="56"/>
    </row>
    <row r="34" spans="1:11" ht="15">
      <c r="A34" s="57"/>
      <c r="B34" s="57"/>
      <c r="C34" s="57"/>
      <c r="D34" s="57"/>
      <c r="E34" s="57"/>
      <c r="F34" s="57"/>
      <c r="G34" s="57"/>
      <c r="H34" s="57"/>
      <c r="I34" s="57"/>
      <c r="J34" s="57"/>
      <c r="K34" s="57"/>
    </row>
    <row r="35" spans="1:11" ht="35.25" customHeight="1">
      <c r="A35" s="57"/>
      <c r="B35" s="57"/>
      <c r="C35" s="57"/>
      <c r="D35" s="57"/>
      <c r="E35" s="57"/>
      <c r="F35" s="57"/>
      <c r="G35" s="57"/>
      <c r="H35" s="57"/>
      <c r="I35" s="57"/>
      <c r="J35" s="57"/>
      <c r="K35" s="57"/>
    </row>
    <row r="36" spans="6:11" ht="3.75" customHeight="1">
      <c r="F36" s="58"/>
      <c r="G36" s="58"/>
      <c r="H36" s="58"/>
      <c r="I36" s="58"/>
      <c r="J36" s="58"/>
      <c r="K36" s="58"/>
    </row>
    <row r="37" spans="6:11" ht="14.25" customHeight="1" hidden="1">
      <c r="F37" s="58"/>
      <c r="G37" s="58"/>
      <c r="H37" s="58"/>
      <c r="I37" s="58"/>
      <c r="J37" s="58"/>
      <c r="K37" s="58"/>
    </row>
    <row r="38" spans="6:11" ht="14.25" customHeight="1" hidden="1">
      <c r="F38" s="58"/>
      <c r="G38" s="58"/>
      <c r="H38" s="58"/>
      <c r="I38" s="58"/>
      <c r="J38" s="58"/>
      <c r="K38" s="58"/>
    </row>
    <row r="39" spans="6:11" ht="23.25" customHeight="1">
      <c r="F39" s="58"/>
      <c r="G39" s="58"/>
      <c r="H39" s="58"/>
      <c r="I39" s="58"/>
      <c r="J39" s="58"/>
      <c r="K39" s="58"/>
    </row>
  </sheetData>
  <sheetProtection/>
  <mergeCells count="7">
    <mergeCell ref="J1:K1"/>
    <mergeCell ref="A2:C2"/>
    <mergeCell ref="J2:K2"/>
    <mergeCell ref="A4:K4"/>
    <mergeCell ref="A34:K35"/>
    <mergeCell ref="E6:G8"/>
    <mergeCell ref="A9:K17"/>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6.xml><?xml version="1.0" encoding="utf-8"?>
<worksheet xmlns="http://schemas.openxmlformats.org/spreadsheetml/2006/main" xmlns:r="http://schemas.openxmlformats.org/officeDocument/2006/relationships">
  <dimension ref="A1:F18"/>
  <sheetViews>
    <sheetView showGridLines="0" view="pageBreakPreview" zoomScale="115" zoomScaleSheetLayoutView="115" workbookViewId="0" topLeftCell="A1">
      <selection activeCell="D9" sqref="D9"/>
    </sheetView>
  </sheetViews>
  <sheetFormatPr defaultColWidth="9.00390625" defaultRowHeight="14.25"/>
  <cols>
    <col min="1" max="1" width="42.125" style="0" customWidth="1"/>
    <col min="2" max="3" width="17.25390625" style="0" customWidth="1"/>
    <col min="4" max="4" width="15.50390625" style="0" customWidth="1"/>
    <col min="5" max="5" width="17.25390625" style="0" customWidth="1"/>
    <col min="6" max="6" width="15.50390625" style="0" customWidth="1"/>
  </cols>
  <sheetData>
    <row r="1" spans="1:6" ht="48" customHeight="1">
      <c r="A1" s="30" t="s">
        <v>1314</v>
      </c>
      <c r="B1" s="30"/>
      <c r="C1" s="30"/>
      <c r="D1" s="30"/>
      <c r="E1" s="30"/>
      <c r="F1" s="30"/>
    </row>
    <row r="2" spans="1:6" ht="15" customHeight="1">
      <c r="A2" s="31" t="s">
        <v>1315</v>
      </c>
      <c r="B2" s="32"/>
      <c r="C2" s="32"/>
      <c r="D2" s="33"/>
      <c r="F2" s="34" t="s">
        <v>3</v>
      </c>
    </row>
    <row r="3" spans="1:6" ht="27.75" customHeight="1">
      <c r="A3" s="21" t="s">
        <v>4</v>
      </c>
      <c r="B3" s="35" t="s">
        <v>5</v>
      </c>
      <c r="C3" s="35"/>
      <c r="D3" s="35"/>
      <c r="E3" s="36" t="s">
        <v>1255</v>
      </c>
      <c r="F3" s="37"/>
    </row>
    <row r="4" spans="1:6" ht="27.75" customHeight="1">
      <c r="A4" s="21"/>
      <c r="B4" s="21" t="s">
        <v>7</v>
      </c>
      <c r="C4" s="21" t="s">
        <v>9</v>
      </c>
      <c r="D4" s="21" t="s">
        <v>1316</v>
      </c>
      <c r="E4" s="21" t="s">
        <v>7</v>
      </c>
      <c r="F4" s="38" t="s">
        <v>12</v>
      </c>
    </row>
    <row r="5" spans="1:6" ht="30.75" customHeight="1">
      <c r="A5" s="39" t="s">
        <v>1317</v>
      </c>
      <c r="B5" s="40"/>
      <c r="C5" s="41"/>
      <c r="D5" s="41"/>
      <c r="E5" s="41"/>
      <c r="F5" s="41"/>
    </row>
    <row r="6" spans="1:6" ht="30.75" customHeight="1">
      <c r="A6" s="43" t="s">
        <v>1318</v>
      </c>
      <c r="B6" s="40"/>
      <c r="C6" s="41"/>
      <c r="D6" s="41"/>
      <c r="E6" s="41"/>
      <c r="F6" s="41"/>
    </row>
    <row r="7" spans="1:6" ht="30.75" customHeight="1">
      <c r="A7" s="46" t="s">
        <v>1319</v>
      </c>
      <c r="B7" s="40"/>
      <c r="C7" s="41"/>
      <c r="D7" s="41"/>
      <c r="E7" s="41"/>
      <c r="F7" s="41"/>
    </row>
    <row r="8" spans="1:6" ht="30.75" customHeight="1">
      <c r="A8" s="46" t="s">
        <v>1320</v>
      </c>
      <c r="B8" s="40"/>
      <c r="C8" s="41"/>
      <c r="D8" s="41"/>
      <c r="E8" s="41"/>
      <c r="F8" s="41"/>
    </row>
    <row r="9" spans="1:6" ht="30.75" customHeight="1">
      <c r="A9" s="46" t="s">
        <v>1321</v>
      </c>
      <c r="B9" s="40"/>
      <c r="C9" s="41"/>
      <c r="D9" s="41"/>
      <c r="E9" s="41"/>
      <c r="F9" s="41"/>
    </row>
    <row r="10" spans="1:6" ht="30.75" customHeight="1">
      <c r="A10" s="46" t="s">
        <v>1322</v>
      </c>
      <c r="B10" s="40"/>
      <c r="C10" s="41"/>
      <c r="D10" s="41"/>
      <c r="E10" s="41"/>
      <c r="F10" s="41"/>
    </row>
    <row r="11" spans="1:6" ht="30.75" customHeight="1">
      <c r="A11" s="46" t="s">
        <v>1323</v>
      </c>
      <c r="B11" s="40"/>
      <c r="C11" s="41"/>
      <c r="D11" s="41"/>
      <c r="E11" s="41"/>
      <c r="F11" s="41"/>
    </row>
    <row r="12" spans="1:6" ht="30.75" customHeight="1">
      <c r="A12" s="46" t="s">
        <v>1324</v>
      </c>
      <c r="B12" s="40"/>
      <c r="C12" s="41"/>
      <c r="D12" s="41"/>
      <c r="E12" s="41"/>
      <c r="F12" s="41"/>
    </row>
    <row r="13" spans="1:6" ht="30.75" customHeight="1">
      <c r="A13" s="46" t="s">
        <v>1325</v>
      </c>
      <c r="B13" s="40"/>
      <c r="C13" s="41"/>
      <c r="D13" s="41"/>
      <c r="E13" s="41"/>
      <c r="F13" s="41"/>
    </row>
    <row r="14" spans="1:6" ht="30.75" customHeight="1">
      <c r="A14" s="46" t="s">
        <v>1326</v>
      </c>
      <c r="B14" s="40"/>
      <c r="C14" s="41"/>
      <c r="D14" s="41"/>
      <c r="E14" s="41"/>
      <c r="F14" s="41"/>
    </row>
    <row r="15" spans="1:6" ht="30.75" customHeight="1">
      <c r="A15" s="46" t="s">
        <v>1327</v>
      </c>
      <c r="B15" s="40"/>
      <c r="C15" s="41"/>
      <c r="D15" s="41"/>
      <c r="E15" s="41"/>
      <c r="F15" s="41"/>
    </row>
    <row r="16" spans="1:6" ht="30.75" customHeight="1">
      <c r="A16" s="46" t="s">
        <v>1328</v>
      </c>
      <c r="B16" s="40"/>
      <c r="C16" s="41"/>
      <c r="D16" s="41"/>
      <c r="E16" s="41"/>
      <c r="F16" s="41"/>
    </row>
    <row r="17" spans="1:6" ht="30.75" customHeight="1">
      <c r="A17" s="46" t="s">
        <v>1329</v>
      </c>
      <c r="B17" s="40"/>
      <c r="C17" s="41"/>
      <c r="D17" s="41"/>
      <c r="E17" s="41"/>
      <c r="F17" s="41"/>
    </row>
    <row r="18" spans="1:6" ht="30.75" customHeight="1">
      <c r="A18" s="43" t="s">
        <v>1330</v>
      </c>
      <c r="B18" s="40"/>
      <c r="C18" s="41"/>
      <c r="D18" s="41"/>
      <c r="E18" s="41"/>
      <c r="F18" s="41"/>
    </row>
  </sheetData>
  <sheetProtection/>
  <mergeCells count="4">
    <mergeCell ref="A1:F1"/>
    <mergeCell ref="B3:D3"/>
    <mergeCell ref="E3:F3"/>
    <mergeCell ref="A3:A4"/>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7.xml><?xml version="1.0" encoding="utf-8"?>
<worksheet xmlns="http://schemas.openxmlformats.org/spreadsheetml/2006/main" xmlns:r="http://schemas.openxmlformats.org/officeDocument/2006/relationships">
  <dimension ref="A1:F16"/>
  <sheetViews>
    <sheetView showGridLines="0" view="pageBreakPreview" zoomScaleSheetLayoutView="100" workbookViewId="0" topLeftCell="A1">
      <selection activeCell="E5" sqref="E5"/>
    </sheetView>
  </sheetViews>
  <sheetFormatPr defaultColWidth="9.00390625" defaultRowHeight="14.25"/>
  <cols>
    <col min="1" max="1" width="34.875" style="0" customWidth="1"/>
    <col min="2" max="5" width="16.625" style="0" customWidth="1"/>
    <col min="6" max="6" width="24.375" style="0" customWidth="1"/>
  </cols>
  <sheetData>
    <row r="1" spans="1:6" ht="48" customHeight="1">
      <c r="A1" s="30" t="s">
        <v>1331</v>
      </c>
      <c r="B1" s="30"/>
      <c r="C1" s="30"/>
      <c r="D1" s="30"/>
      <c r="E1" s="30"/>
      <c r="F1" s="30"/>
    </row>
    <row r="2" spans="1:6" ht="15" customHeight="1">
      <c r="A2" s="31" t="s">
        <v>1332</v>
      </c>
      <c r="B2" s="32"/>
      <c r="C2" s="32"/>
      <c r="D2" s="33"/>
      <c r="F2" s="34" t="s">
        <v>3</v>
      </c>
    </row>
    <row r="3" spans="1:6" ht="33" customHeight="1">
      <c r="A3" s="21" t="s">
        <v>4</v>
      </c>
      <c r="B3" s="35" t="s">
        <v>5</v>
      </c>
      <c r="C3" s="35"/>
      <c r="D3" s="35"/>
      <c r="E3" s="36" t="s">
        <v>1255</v>
      </c>
      <c r="F3" s="37"/>
    </row>
    <row r="4" spans="1:6" ht="33" customHeight="1">
      <c r="A4" s="21"/>
      <c r="B4" s="21" t="s">
        <v>7</v>
      </c>
      <c r="C4" s="21" t="s">
        <v>9</v>
      </c>
      <c r="D4" s="21" t="s">
        <v>1316</v>
      </c>
      <c r="E4" s="21" t="s">
        <v>7</v>
      </c>
      <c r="F4" s="38" t="s">
        <v>12</v>
      </c>
    </row>
    <row r="5" spans="1:6" ht="33" customHeight="1">
      <c r="A5" s="39" t="s">
        <v>1333</v>
      </c>
      <c r="B5" s="40"/>
      <c r="C5" s="41"/>
      <c r="D5" s="41"/>
      <c r="E5" s="41"/>
      <c r="F5" s="41"/>
    </row>
    <row r="6" spans="1:6" ht="33" customHeight="1">
      <c r="A6" s="42" t="s">
        <v>1334</v>
      </c>
      <c r="B6" s="40"/>
      <c r="C6" s="41"/>
      <c r="D6" s="41"/>
      <c r="E6" s="41"/>
      <c r="F6" s="41"/>
    </row>
    <row r="7" spans="1:6" ht="33" customHeight="1">
      <c r="A7" s="43" t="s">
        <v>1335</v>
      </c>
      <c r="B7" s="40"/>
      <c r="C7" s="41"/>
      <c r="D7" s="41"/>
      <c r="E7" s="41"/>
      <c r="F7" s="41"/>
    </row>
    <row r="8" spans="1:6" ht="33" customHeight="1">
      <c r="A8" s="44" t="s">
        <v>1336</v>
      </c>
      <c r="B8" s="40"/>
      <c r="C8" s="41"/>
      <c r="D8" s="41"/>
      <c r="E8" s="41"/>
      <c r="F8" s="41"/>
    </row>
    <row r="9" spans="1:6" ht="33" customHeight="1">
      <c r="A9" s="44" t="s">
        <v>1337</v>
      </c>
      <c r="B9" s="40"/>
      <c r="C9" s="41"/>
      <c r="D9" s="41"/>
      <c r="E9" s="41"/>
      <c r="F9" s="41"/>
    </row>
    <row r="10" spans="1:6" ht="33" customHeight="1">
      <c r="A10" s="42" t="s">
        <v>1338</v>
      </c>
      <c r="B10" s="40"/>
      <c r="C10" s="41"/>
      <c r="D10" s="41"/>
      <c r="E10" s="41"/>
      <c r="F10" s="41"/>
    </row>
    <row r="11" spans="1:6" ht="33" customHeight="1">
      <c r="A11" s="44" t="s">
        <v>1339</v>
      </c>
      <c r="B11" s="40"/>
      <c r="C11" s="41"/>
      <c r="D11" s="41"/>
      <c r="E11" s="41"/>
      <c r="F11" s="41"/>
    </row>
    <row r="12" spans="1:6" ht="33" customHeight="1">
      <c r="A12" s="44" t="s">
        <v>1340</v>
      </c>
      <c r="B12" s="40"/>
      <c r="C12" s="41"/>
      <c r="D12" s="41"/>
      <c r="E12" s="41"/>
      <c r="F12" s="41"/>
    </row>
    <row r="13" spans="1:6" ht="33" customHeight="1">
      <c r="A13" s="44" t="s">
        <v>1341</v>
      </c>
      <c r="B13" s="40"/>
      <c r="C13" s="41"/>
      <c r="D13" s="41"/>
      <c r="E13" s="41"/>
      <c r="F13" s="41"/>
    </row>
    <row r="14" spans="1:6" ht="33" customHeight="1">
      <c r="A14" s="44" t="s">
        <v>1342</v>
      </c>
      <c r="B14" s="40"/>
      <c r="C14" s="41"/>
      <c r="D14" s="41"/>
      <c r="E14" s="41"/>
      <c r="F14" s="41"/>
    </row>
    <row r="15" spans="1:6" ht="33" customHeight="1">
      <c r="A15" s="45" t="s">
        <v>1343</v>
      </c>
      <c r="B15" s="40"/>
      <c r="C15" s="41"/>
      <c r="D15" s="41"/>
      <c r="E15" s="41"/>
      <c r="F15" s="41"/>
    </row>
    <row r="16" spans="1:6" ht="33" customHeight="1">
      <c r="A16" s="44" t="s">
        <v>1344</v>
      </c>
      <c r="B16" s="40"/>
      <c r="C16" s="41"/>
      <c r="D16" s="41"/>
      <c r="E16" s="41"/>
      <c r="F16" s="41"/>
    </row>
  </sheetData>
  <sheetProtection/>
  <mergeCells count="4">
    <mergeCell ref="A1:F1"/>
    <mergeCell ref="B3:D3"/>
    <mergeCell ref="E3:F3"/>
    <mergeCell ref="A3:A4"/>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8.xml><?xml version="1.0" encoding="utf-8"?>
<worksheet xmlns="http://schemas.openxmlformats.org/spreadsheetml/2006/main" xmlns:r="http://schemas.openxmlformats.org/officeDocument/2006/relationships">
  <dimension ref="A1:G20"/>
  <sheetViews>
    <sheetView showGridLines="0" showZeros="0" view="pageBreakPreview" zoomScaleNormal="85" zoomScaleSheetLayoutView="100" workbookViewId="0" topLeftCell="A1">
      <selection activeCell="A1" sqref="A1:D1"/>
    </sheetView>
  </sheetViews>
  <sheetFormatPr defaultColWidth="9.00390625" defaultRowHeight="14.25"/>
  <cols>
    <col min="1" max="1" width="50.25390625" style="18" customWidth="1"/>
    <col min="2" max="4" width="27.25390625" style="18" customWidth="1"/>
    <col min="5" max="7" width="13.875" style="18" customWidth="1"/>
    <col min="8" max="16384" width="9.00390625" style="18" customWidth="1"/>
  </cols>
  <sheetData>
    <row r="1" spans="1:4" s="12" customFormat="1" ht="48" customHeight="1">
      <c r="A1" s="19" t="s">
        <v>1345</v>
      </c>
      <c r="B1" s="19"/>
      <c r="C1" s="19"/>
      <c r="D1" s="19"/>
    </row>
    <row r="2" spans="1:7" s="13" customFormat="1" ht="15">
      <c r="A2" s="13" t="s">
        <v>1346</v>
      </c>
      <c r="B2" s="20"/>
      <c r="D2" s="20" t="s">
        <v>3</v>
      </c>
      <c r="G2" s="20"/>
    </row>
    <row r="3" spans="1:4" s="14" customFormat="1" ht="34.5" customHeight="1">
      <c r="A3" s="21" t="s">
        <v>4</v>
      </c>
      <c r="B3" s="22" t="s">
        <v>1347</v>
      </c>
      <c r="C3" s="22"/>
      <c r="D3" s="22"/>
    </row>
    <row r="4" spans="1:4" s="14" customFormat="1" ht="34.5" customHeight="1">
      <c r="A4" s="21"/>
      <c r="B4" s="22" t="s">
        <v>1348</v>
      </c>
      <c r="C4" s="22" t="s">
        <v>1349</v>
      </c>
      <c r="D4" s="23" t="s">
        <v>1350</v>
      </c>
    </row>
    <row r="5" spans="1:4" s="15" customFormat="1" ht="30.75" customHeight="1">
      <c r="A5" s="24" t="s">
        <v>1351</v>
      </c>
      <c r="B5" s="25"/>
      <c r="C5" s="25"/>
      <c r="D5" s="25"/>
    </row>
    <row r="6" spans="1:4" s="15" customFormat="1" ht="30.75" customHeight="1">
      <c r="A6" s="26" t="s">
        <v>1352</v>
      </c>
      <c r="B6" s="25"/>
      <c r="C6" s="25"/>
      <c r="D6" s="25"/>
    </row>
    <row r="7" spans="1:4" s="15" customFormat="1" ht="30.75" customHeight="1">
      <c r="A7" s="26" t="s">
        <v>1353</v>
      </c>
      <c r="B7" s="25"/>
      <c r="C7" s="25"/>
      <c r="D7" s="25"/>
    </row>
    <row r="8" spans="1:4" s="15" customFormat="1" ht="30.75" customHeight="1">
      <c r="A8" s="24" t="s">
        <v>1354</v>
      </c>
      <c r="B8" s="25"/>
      <c r="C8" s="25"/>
      <c r="D8" s="25"/>
    </row>
    <row r="9" spans="1:4" s="15" customFormat="1" ht="30.75" customHeight="1">
      <c r="A9" s="26" t="s">
        <v>1352</v>
      </c>
      <c r="B9" s="25"/>
      <c r="C9" s="25"/>
      <c r="D9" s="25"/>
    </row>
    <row r="10" spans="1:4" s="15" customFormat="1" ht="30.75" customHeight="1">
      <c r="A10" s="26" t="s">
        <v>1353</v>
      </c>
      <c r="B10" s="25"/>
      <c r="C10" s="25"/>
      <c r="D10" s="25"/>
    </row>
    <row r="11" spans="1:4" s="15" customFormat="1" ht="30.75" customHeight="1">
      <c r="A11" s="24" t="s">
        <v>1355</v>
      </c>
      <c r="B11" s="25"/>
      <c r="C11" s="25"/>
      <c r="D11" s="25"/>
    </row>
    <row r="12" spans="1:4" s="15" customFormat="1" ht="30.75" customHeight="1">
      <c r="A12" s="26" t="s">
        <v>1352</v>
      </c>
      <c r="B12" s="25"/>
      <c r="C12" s="25"/>
      <c r="D12" s="25"/>
    </row>
    <row r="13" spans="1:4" s="15" customFormat="1" ht="30.75" customHeight="1">
      <c r="A13" s="26" t="s">
        <v>1353</v>
      </c>
      <c r="B13" s="25"/>
      <c r="C13" s="25"/>
      <c r="D13" s="25"/>
    </row>
    <row r="14" spans="1:4" s="15" customFormat="1" ht="30.75" customHeight="1">
      <c r="A14" s="24" t="s">
        <v>1356</v>
      </c>
      <c r="B14" s="25"/>
      <c r="C14" s="25"/>
      <c r="D14" s="25"/>
    </row>
    <row r="15" spans="1:4" s="15" customFormat="1" ht="30.75" customHeight="1">
      <c r="A15" s="26" t="s">
        <v>1352</v>
      </c>
      <c r="B15" s="25"/>
      <c r="C15" s="25"/>
      <c r="D15" s="25"/>
    </row>
    <row r="16" spans="1:4" s="15" customFormat="1" ht="30.75" customHeight="1">
      <c r="A16" s="26" t="s">
        <v>1353</v>
      </c>
      <c r="B16" s="25"/>
      <c r="C16" s="25"/>
      <c r="D16" s="25"/>
    </row>
    <row r="17" spans="1:4" s="15" customFormat="1" ht="30.75" customHeight="1">
      <c r="A17" s="24" t="s">
        <v>1357</v>
      </c>
      <c r="B17" s="25"/>
      <c r="C17" s="25"/>
      <c r="D17" s="25"/>
    </row>
    <row r="18" spans="1:4" s="15" customFormat="1" ht="30.75" customHeight="1">
      <c r="A18" s="26" t="s">
        <v>1352</v>
      </c>
      <c r="B18" s="25"/>
      <c r="C18" s="25"/>
      <c r="D18" s="25"/>
    </row>
    <row r="19" spans="1:4" s="15" customFormat="1" ht="30.75" customHeight="1">
      <c r="A19" s="26" t="s">
        <v>1353</v>
      </c>
      <c r="B19" s="25"/>
      <c r="C19" s="25"/>
      <c r="D19" s="25"/>
    </row>
    <row r="20" spans="1:4" s="16" customFormat="1" ht="42.75" customHeight="1">
      <c r="A20" s="27"/>
      <c r="B20" s="28"/>
      <c r="C20" s="28"/>
      <c r="D20" s="29"/>
    </row>
    <row r="21" s="17" customFormat="1" ht="24" customHeight="1"/>
    <row r="22" s="17" customFormat="1" ht="24" customHeight="1"/>
    <row r="23" ht="24" customHeight="1"/>
    <row r="24" ht="24" customHeight="1"/>
    <row r="25" ht="24" customHeight="1"/>
    <row r="26" ht="24" customHeight="1"/>
    <row r="27" ht="24" customHeight="1"/>
    <row r="28" ht="24" customHeight="1"/>
    <row r="29" ht="24" customHeight="1"/>
    <row r="30" ht="24" customHeight="1"/>
    <row r="31" ht="24" customHeight="1"/>
  </sheetData>
  <sheetProtection/>
  <mergeCells count="4">
    <mergeCell ref="A1:D1"/>
    <mergeCell ref="B3:D3"/>
    <mergeCell ref="A20:D20"/>
    <mergeCell ref="A3:A4"/>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9.xml><?xml version="1.0" encoding="utf-8"?>
<worksheet xmlns="http://schemas.openxmlformats.org/spreadsheetml/2006/main" xmlns:r="http://schemas.openxmlformats.org/officeDocument/2006/relationships">
  <dimension ref="A1:I8"/>
  <sheetViews>
    <sheetView view="pageBreakPreview" zoomScale="115" zoomScaleNormal="115" zoomScaleSheetLayoutView="115" workbookViewId="0" topLeftCell="A1">
      <selection activeCell="G5" sqref="G5"/>
    </sheetView>
  </sheetViews>
  <sheetFormatPr defaultColWidth="10.625" defaultRowHeight="14.25"/>
  <cols>
    <col min="1" max="1" width="19.25390625" style="1" customWidth="1"/>
    <col min="2" max="6" width="16.00390625" style="1" customWidth="1"/>
    <col min="7" max="16384" width="10.625" style="1" customWidth="1"/>
  </cols>
  <sheetData>
    <row r="1" spans="1:6" ht="44.25" customHeight="1">
      <c r="A1" s="2" t="s">
        <v>1358</v>
      </c>
      <c r="B1" s="3"/>
      <c r="C1" s="3"/>
      <c r="D1" s="3"/>
      <c r="E1" s="3"/>
      <c r="F1" s="3"/>
    </row>
    <row r="2" spans="1:6" ht="42" customHeight="1">
      <c r="A2" s="4" t="s">
        <v>1359</v>
      </c>
      <c r="B2" s="4"/>
      <c r="C2" s="4"/>
      <c r="D2" s="4"/>
      <c r="E2" s="4"/>
      <c r="F2" s="4"/>
    </row>
    <row r="3" spans="1:6" ht="24" customHeight="1">
      <c r="A3" s="4"/>
      <c r="B3" s="4"/>
      <c r="C3" s="4"/>
      <c r="D3" s="4"/>
      <c r="E3" s="4"/>
      <c r="F3" s="4"/>
    </row>
    <row r="4" spans="1:6" ht="24" customHeight="1">
      <c r="A4" s="5"/>
      <c r="B4" s="5"/>
      <c r="C4" s="5"/>
      <c r="D4" s="5"/>
      <c r="E4" s="5"/>
      <c r="F4" s="6" t="s">
        <v>3</v>
      </c>
    </row>
    <row r="5" spans="1:9" ht="64.5" customHeight="1">
      <c r="A5" s="7" t="s">
        <v>1360</v>
      </c>
      <c r="B5" s="7" t="s">
        <v>1361</v>
      </c>
      <c r="C5" s="8" t="s">
        <v>1362</v>
      </c>
      <c r="D5" s="8"/>
      <c r="E5" s="8"/>
      <c r="F5" s="8" t="s">
        <v>1137</v>
      </c>
      <c r="H5" s="9"/>
      <c r="I5" s="9"/>
    </row>
    <row r="6" spans="1:9" ht="64.5" customHeight="1">
      <c r="A6" s="7"/>
      <c r="B6" s="7"/>
      <c r="C6" s="8" t="s">
        <v>1363</v>
      </c>
      <c r="D6" s="7" t="s">
        <v>1364</v>
      </c>
      <c r="E6" s="7" t="s">
        <v>1365</v>
      </c>
      <c r="F6" s="8"/>
      <c r="H6" s="10"/>
      <c r="I6" s="9"/>
    </row>
    <row r="7" spans="1:9" ht="64.5" customHeight="1">
      <c r="A7" s="8">
        <v>17</v>
      </c>
      <c r="B7" s="8">
        <v>5</v>
      </c>
      <c r="C7" s="8">
        <v>12</v>
      </c>
      <c r="D7" s="8"/>
      <c r="E7" s="8">
        <v>12</v>
      </c>
      <c r="F7" s="8"/>
      <c r="H7" s="9"/>
      <c r="I7" s="9"/>
    </row>
    <row r="8" spans="1:6" ht="51" customHeight="1">
      <c r="A8" s="11"/>
      <c r="B8" s="5"/>
      <c r="C8" s="5"/>
      <c r="D8" s="5"/>
      <c r="E8" s="5"/>
      <c r="F8" s="5"/>
    </row>
  </sheetData>
  <sheetProtection/>
  <mergeCells count="5">
    <mergeCell ref="A2:F2"/>
    <mergeCell ref="C5:E5"/>
    <mergeCell ref="A5:A6"/>
    <mergeCell ref="B5:B6"/>
    <mergeCell ref="F5:F6"/>
  </mergeCells>
  <printOptions horizontalCentered="1"/>
  <pageMargins left="0.75" right="0.75" top="0.98" bottom="0.98" header="0.51" footer="0.51"/>
  <pageSetup firstPageNumber="1" useFirstPageNumber="1" horizontalDpi="600" verticalDpi="600" orientation="portrait" paperSize="9" scale="81"/>
  <drawing r:id="rId1"/>
</worksheet>
</file>

<file path=xl/worksheets/sheet2.xml><?xml version="1.0" encoding="utf-8"?>
<worksheet xmlns="http://schemas.openxmlformats.org/spreadsheetml/2006/main" xmlns:r="http://schemas.openxmlformats.org/officeDocument/2006/relationships">
  <sheetPr>
    <pageSetUpPr fitToPage="1"/>
  </sheetPr>
  <dimension ref="A1:L34"/>
  <sheetViews>
    <sheetView showGridLines="0" zoomScaleSheetLayoutView="115" workbookViewId="0" topLeftCell="A1">
      <pane ySplit="4" topLeftCell="A26" activePane="bottomLeft" state="frozen"/>
      <selection pane="bottomLeft" activeCell="G32" sqref="G32"/>
    </sheetView>
  </sheetViews>
  <sheetFormatPr defaultColWidth="9.00390625" defaultRowHeight="14.25"/>
  <cols>
    <col min="1" max="1" width="38.875" style="132" customWidth="1"/>
    <col min="2" max="3" width="14.375" style="132" customWidth="1"/>
    <col min="4" max="4" width="14.375" style="140" customWidth="1"/>
    <col min="5" max="5" width="13.00390625" style="140" customWidth="1"/>
    <col min="6" max="6" width="13.00390625" style="141" customWidth="1"/>
    <col min="7" max="7" width="14.375" style="140" customWidth="1"/>
    <col min="8" max="8" width="13.00390625" style="141" customWidth="1"/>
    <col min="9" max="9" width="8.875" style="141" customWidth="1"/>
    <col min="10" max="10" width="16.00390625" style="132" customWidth="1"/>
    <col min="11" max="16384" width="9.00390625" style="132" customWidth="1"/>
  </cols>
  <sheetData>
    <row r="1" spans="1:9" s="137" customFormat="1" ht="48" customHeight="1">
      <c r="A1" s="144" t="s">
        <v>1</v>
      </c>
      <c r="B1" s="144"/>
      <c r="C1" s="144"/>
      <c r="D1" s="144"/>
      <c r="E1" s="144"/>
      <c r="F1" s="144"/>
      <c r="G1" s="144"/>
      <c r="H1" s="144"/>
      <c r="I1" s="144"/>
    </row>
    <row r="2" spans="1:9" ht="15">
      <c r="A2" s="132" t="s">
        <v>2</v>
      </c>
      <c r="F2" s="145"/>
      <c r="H2" s="145" t="s">
        <v>3</v>
      </c>
      <c r="I2" s="145"/>
    </row>
    <row r="3" spans="1:9" ht="30.75" customHeight="1">
      <c r="A3" s="21" t="s">
        <v>4</v>
      </c>
      <c r="B3" s="35" t="s">
        <v>5</v>
      </c>
      <c r="C3" s="35"/>
      <c r="D3" s="35"/>
      <c r="E3" s="35"/>
      <c r="F3" s="35"/>
      <c r="G3" s="295" t="s">
        <v>6</v>
      </c>
      <c r="H3" s="295"/>
      <c r="I3" s="145"/>
    </row>
    <row r="4" spans="1:9" s="138" customFormat="1" ht="30.75" customHeight="1">
      <c r="A4" s="21"/>
      <c r="B4" s="21" t="s">
        <v>7</v>
      </c>
      <c r="C4" s="21" t="s">
        <v>8</v>
      </c>
      <c r="D4" s="21" t="s">
        <v>9</v>
      </c>
      <c r="E4" s="21" t="s">
        <v>10</v>
      </c>
      <c r="F4" s="21" t="s">
        <v>11</v>
      </c>
      <c r="G4" s="21" t="s">
        <v>7</v>
      </c>
      <c r="H4" s="38" t="s">
        <v>12</v>
      </c>
      <c r="I4" s="199"/>
    </row>
    <row r="5" spans="1:12" ht="24" customHeight="1">
      <c r="A5" s="296" t="s">
        <v>13</v>
      </c>
      <c r="B5" s="297">
        <f>B6+B20</f>
        <v>26800</v>
      </c>
      <c r="C5" s="297">
        <f>C6+C20</f>
        <v>8830</v>
      </c>
      <c r="D5" s="297">
        <f>D6+D20</f>
        <v>8830</v>
      </c>
      <c r="E5" s="270">
        <f aca="true" t="shared" si="0" ref="E5:E7">D5/C5</f>
        <v>1</v>
      </c>
      <c r="F5" s="270">
        <f aca="true" t="shared" si="1" ref="F5:F7">D5/G5</f>
        <v>0.3694560669456067</v>
      </c>
      <c r="G5" s="148">
        <v>23900</v>
      </c>
      <c r="H5" s="270">
        <f>G5/D5</f>
        <v>2.706681766704417</v>
      </c>
      <c r="I5" s="308"/>
      <c r="J5" s="141"/>
      <c r="L5" s="141"/>
    </row>
    <row r="6" spans="1:12" s="293" customFormat="1" ht="24" customHeight="1">
      <c r="A6" s="298" t="s">
        <v>14</v>
      </c>
      <c r="B6" s="297">
        <f>SUM(B7:B19)</f>
        <v>26800</v>
      </c>
      <c r="C6" s="297">
        <f>SUM(C7:C19)</f>
        <v>8830</v>
      </c>
      <c r="D6" s="297">
        <f>SUM(D7:D19)</f>
        <v>8830</v>
      </c>
      <c r="E6" s="270">
        <f t="shared" si="0"/>
        <v>1</v>
      </c>
      <c r="F6" s="270">
        <f t="shared" si="1"/>
        <v>0.3694560669456067</v>
      </c>
      <c r="G6" s="297">
        <f>SUM(G7:G19)</f>
        <v>23900</v>
      </c>
      <c r="H6" s="270">
        <f aca="true" t="shared" si="2" ref="H6:H10">G6/D6</f>
        <v>2.706681766704417</v>
      </c>
      <c r="I6" s="308"/>
      <c r="K6" s="132"/>
      <c r="L6" s="141"/>
    </row>
    <row r="7" spans="1:12" ht="24" customHeight="1">
      <c r="A7" s="153" t="s">
        <v>15</v>
      </c>
      <c r="B7" s="297">
        <v>10258.893396344778</v>
      </c>
      <c r="C7" s="299">
        <v>3338</v>
      </c>
      <c r="D7" s="148">
        <v>3338</v>
      </c>
      <c r="E7" s="270">
        <f t="shared" si="0"/>
        <v>1</v>
      </c>
      <c r="F7" s="270">
        <f t="shared" si="1"/>
        <v>0.36468917294875997</v>
      </c>
      <c r="G7" s="148">
        <v>9153</v>
      </c>
      <c r="H7" s="270">
        <f t="shared" si="2"/>
        <v>2.7420611144397844</v>
      </c>
      <c r="I7" s="308"/>
      <c r="J7" s="141"/>
      <c r="L7" s="141"/>
    </row>
    <row r="8" spans="1:12" ht="24" customHeight="1">
      <c r="A8" s="153" t="s">
        <v>16</v>
      </c>
      <c r="B8" s="297"/>
      <c r="C8" s="299"/>
      <c r="D8" s="148"/>
      <c r="E8" s="148"/>
      <c r="F8" s="149"/>
      <c r="G8" s="148"/>
      <c r="H8" s="149"/>
      <c r="I8" s="308"/>
      <c r="J8" s="141"/>
      <c r="L8" s="141"/>
    </row>
    <row r="9" spans="1:12" ht="24" customHeight="1">
      <c r="A9" s="153" t="s">
        <v>17</v>
      </c>
      <c r="B9" s="297">
        <v>6872.886955794404</v>
      </c>
      <c r="C9" s="299">
        <v>2264</v>
      </c>
      <c r="D9" s="148">
        <v>2264</v>
      </c>
      <c r="E9" s="270">
        <f aca="true" t="shared" si="3" ref="E9:E17">D9/C9</f>
        <v>1</v>
      </c>
      <c r="F9" s="270">
        <f aca="true" t="shared" si="4" ref="F9:F17">D9/G9</f>
        <v>0.36921069797782124</v>
      </c>
      <c r="G9" s="148">
        <v>6132</v>
      </c>
      <c r="H9" s="270">
        <f t="shared" si="2"/>
        <v>2.708480565371025</v>
      </c>
      <c r="I9" s="308"/>
      <c r="L9" s="141"/>
    </row>
    <row r="10" spans="1:12" ht="24" customHeight="1">
      <c r="A10" s="153" t="s">
        <v>18</v>
      </c>
      <c r="B10" s="297">
        <v>551.4449416586508</v>
      </c>
      <c r="C10" s="299">
        <v>190</v>
      </c>
      <c r="D10" s="148">
        <v>190</v>
      </c>
      <c r="E10" s="270">
        <f t="shared" si="3"/>
        <v>1</v>
      </c>
      <c r="F10" s="270">
        <f t="shared" si="4"/>
        <v>0.3861788617886179</v>
      </c>
      <c r="G10" s="148">
        <v>492</v>
      </c>
      <c r="H10" s="270">
        <f t="shared" si="2"/>
        <v>2.5894736842105264</v>
      </c>
      <c r="I10" s="308"/>
      <c r="J10" s="141"/>
      <c r="L10" s="141"/>
    </row>
    <row r="11" spans="1:12" ht="24" customHeight="1">
      <c r="A11" s="153" t="s">
        <v>19</v>
      </c>
      <c r="B11" s="297"/>
      <c r="C11" s="299"/>
      <c r="D11" s="148"/>
      <c r="E11" s="148"/>
      <c r="F11" s="149"/>
      <c r="G11" s="148"/>
      <c r="H11" s="149"/>
      <c r="I11" s="308"/>
      <c r="J11" s="141"/>
      <c r="L11" s="141"/>
    </row>
    <row r="12" spans="1:12" ht="24" customHeight="1">
      <c r="A12" s="153" t="s">
        <v>20</v>
      </c>
      <c r="B12" s="297"/>
      <c r="C12" s="299"/>
      <c r="D12" s="148"/>
      <c r="E12" s="148"/>
      <c r="F12" s="149"/>
      <c r="G12" s="148"/>
      <c r="H12" s="149"/>
      <c r="I12" s="308"/>
      <c r="J12" s="141"/>
      <c r="L12" s="141"/>
    </row>
    <row r="13" spans="1:12" ht="24" customHeight="1">
      <c r="A13" s="153" t="s">
        <v>21</v>
      </c>
      <c r="B13" s="297">
        <v>2334.674417632052</v>
      </c>
      <c r="C13" s="299">
        <v>769</v>
      </c>
      <c r="D13" s="148">
        <v>769</v>
      </c>
      <c r="E13" s="270">
        <f t="shared" si="3"/>
        <v>1</v>
      </c>
      <c r="F13" s="270">
        <f t="shared" si="4"/>
        <v>0.36917906865098415</v>
      </c>
      <c r="G13" s="148">
        <v>2083</v>
      </c>
      <c r="H13" s="270">
        <f aca="true" t="shared" si="5" ref="H13:H17">G13/D13</f>
        <v>2.7087126137841353</v>
      </c>
      <c r="I13" s="308"/>
      <c r="J13" s="141"/>
      <c r="L13" s="141"/>
    </row>
    <row r="14" spans="1:12" ht="24" customHeight="1">
      <c r="A14" s="153" t="s">
        <v>22</v>
      </c>
      <c r="B14" s="297">
        <v>1824.6999289030152</v>
      </c>
      <c r="C14" s="299">
        <v>601</v>
      </c>
      <c r="D14" s="148">
        <v>601</v>
      </c>
      <c r="E14" s="270">
        <f t="shared" si="3"/>
        <v>1</v>
      </c>
      <c r="F14" s="270">
        <f t="shared" si="4"/>
        <v>0.3691646191646192</v>
      </c>
      <c r="G14" s="148">
        <v>1628</v>
      </c>
      <c r="H14" s="270">
        <f t="shared" si="5"/>
        <v>2.708818635607321</v>
      </c>
      <c r="I14" s="308"/>
      <c r="J14" s="141"/>
      <c r="L14" s="141"/>
    </row>
    <row r="15" spans="1:12" ht="24" customHeight="1">
      <c r="A15" s="153" t="s">
        <v>23</v>
      </c>
      <c r="B15" s="297">
        <v>857.4296348960729</v>
      </c>
      <c r="C15" s="299">
        <v>282</v>
      </c>
      <c r="D15" s="148">
        <v>282</v>
      </c>
      <c r="E15" s="270">
        <f t="shared" si="3"/>
        <v>1</v>
      </c>
      <c r="F15" s="270">
        <f t="shared" si="4"/>
        <v>0.36910994764397903</v>
      </c>
      <c r="G15" s="148">
        <v>764</v>
      </c>
      <c r="H15" s="270">
        <f t="shared" si="5"/>
        <v>2.7092198581560285</v>
      </c>
      <c r="I15" s="308"/>
      <c r="J15" s="141"/>
      <c r="L15" s="141"/>
    </row>
    <row r="16" spans="1:12" ht="24" customHeight="1">
      <c r="A16" s="153" t="s">
        <v>24</v>
      </c>
      <c r="B16" s="297">
        <v>3853.389653297645</v>
      </c>
      <c r="C16" s="299">
        <v>1269</v>
      </c>
      <c r="D16" s="148">
        <v>1269</v>
      </c>
      <c r="E16" s="270">
        <f t="shared" si="3"/>
        <v>1</v>
      </c>
      <c r="F16" s="270">
        <f t="shared" si="4"/>
        <v>0.36910994764397903</v>
      </c>
      <c r="G16" s="148">
        <v>3438</v>
      </c>
      <c r="H16" s="270">
        <f t="shared" si="5"/>
        <v>2.7092198581560285</v>
      </c>
      <c r="I16" s="308"/>
      <c r="J16" s="141"/>
      <c r="L16" s="141"/>
    </row>
    <row r="17" spans="1:12" ht="24" customHeight="1">
      <c r="A17" s="153" t="s">
        <v>25</v>
      </c>
      <c r="B17" s="297">
        <v>246.58107147338043</v>
      </c>
      <c r="C17" s="299">
        <v>117</v>
      </c>
      <c r="D17" s="148">
        <v>117</v>
      </c>
      <c r="E17" s="270">
        <f t="shared" si="3"/>
        <v>1</v>
      </c>
      <c r="F17" s="270">
        <f t="shared" si="4"/>
        <v>0.5571428571428572</v>
      </c>
      <c r="G17" s="148">
        <v>210</v>
      </c>
      <c r="H17" s="270">
        <f t="shared" si="5"/>
        <v>1.794871794871795</v>
      </c>
      <c r="I17" s="308"/>
      <c r="J17" s="141"/>
      <c r="L17" s="141"/>
    </row>
    <row r="18" spans="1:12" ht="24" customHeight="1">
      <c r="A18" s="153" t="s">
        <v>26</v>
      </c>
      <c r="B18" s="297"/>
      <c r="C18" s="299"/>
      <c r="D18" s="148"/>
      <c r="E18" s="148"/>
      <c r="F18" s="149"/>
      <c r="G18" s="148"/>
      <c r="H18" s="149"/>
      <c r="I18" s="308"/>
      <c r="J18" s="141"/>
      <c r="L18" s="141"/>
    </row>
    <row r="19" spans="1:12" ht="24" customHeight="1">
      <c r="A19" s="153" t="s">
        <v>27</v>
      </c>
      <c r="B19" s="297"/>
      <c r="C19" s="299"/>
      <c r="D19" s="148"/>
      <c r="E19" s="148"/>
      <c r="F19" s="149"/>
      <c r="G19" s="148"/>
      <c r="H19" s="149"/>
      <c r="I19" s="308"/>
      <c r="J19" s="141"/>
      <c r="L19" s="141"/>
    </row>
    <row r="20" spans="1:12" s="294" customFormat="1" ht="24" customHeight="1">
      <c r="A20" s="298" t="s">
        <v>28</v>
      </c>
      <c r="B20" s="297"/>
      <c r="C20" s="299"/>
      <c r="D20" s="148"/>
      <c r="E20" s="148"/>
      <c r="F20" s="149"/>
      <c r="G20" s="148"/>
      <c r="H20" s="149"/>
      <c r="I20" s="308"/>
      <c r="J20" s="141"/>
      <c r="K20" s="132"/>
      <c r="L20" s="141"/>
    </row>
    <row r="21" spans="1:12" ht="24" customHeight="1">
      <c r="A21" s="153" t="s">
        <v>29</v>
      </c>
      <c r="B21" s="297"/>
      <c r="C21" s="299"/>
      <c r="D21" s="148"/>
      <c r="E21" s="148"/>
      <c r="F21" s="149"/>
      <c r="G21" s="148"/>
      <c r="H21" s="149"/>
      <c r="I21" s="308"/>
      <c r="J21" s="141"/>
      <c r="L21" s="141"/>
    </row>
    <row r="22" spans="1:12" ht="24" customHeight="1">
      <c r="A22" s="153" t="s">
        <v>30</v>
      </c>
      <c r="B22" s="297"/>
      <c r="C22" s="299"/>
      <c r="D22" s="148"/>
      <c r="E22" s="148"/>
      <c r="F22" s="149"/>
      <c r="G22" s="148"/>
      <c r="H22" s="149"/>
      <c r="I22" s="308"/>
      <c r="J22" s="141"/>
      <c r="L22" s="141"/>
    </row>
    <row r="23" spans="1:12" ht="24" customHeight="1">
      <c r="A23" s="153" t="s">
        <v>31</v>
      </c>
      <c r="B23" s="297"/>
      <c r="C23" s="299"/>
      <c r="D23" s="148"/>
      <c r="E23" s="148"/>
      <c r="F23" s="149"/>
      <c r="G23" s="148"/>
      <c r="H23" s="149"/>
      <c r="I23" s="308"/>
      <c r="J23" s="141"/>
      <c r="L23" s="141"/>
    </row>
    <row r="24" spans="1:12" ht="24" customHeight="1">
      <c r="A24" s="153" t="s">
        <v>32</v>
      </c>
      <c r="B24" s="300"/>
      <c r="C24" s="299"/>
      <c r="D24" s="148"/>
      <c r="E24" s="148"/>
      <c r="F24" s="149"/>
      <c r="G24" s="148"/>
      <c r="H24" s="149"/>
      <c r="I24" s="308"/>
      <c r="J24" s="141"/>
      <c r="L24" s="141"/>
    </row>
    <row r="25" spans="1:12" ht="24" customHeight="1">
      <c r="A25" s="153" t="s">
        <v>33</v>
      </c>
      <c r="B25" s="297"/>
      <c r="C25" s="299"/>
      <c r="D25" s="148"/>
      <c r="E25" s="148"/>
      <c r="F25" s="149"/>
      <c r="G25" s="148"/>
      <c r="H25" s="149"/>
      <c r="I25" s="308"/>
      <c r="J25" s="141"/>
      <c r="L25" s="141"/>
    </row>
    <row r="26" spans="1:12" ht="24" customHeight="1">
      <c r="A26" s="153" t="s">
        <v>34</v>
      </c>
      <c r="B26" s="297"/>
      <c r="C26" s="299"/>
      <c r="D26" s="148"/>
      <c r="E26" s="148"/>
      <c r="F26" s="149"/>
      <c r="G26" s="148"/>
      <c r="H26" s="149"/>
      <c r="I26" s="308"/>
      <c r="J26" s="141"/>
      <c r="L26" s="141"/>
    </row>
    <row r="27" spans="1:9" ht="24" customHeight="1">
      <c r="A27" s="301" t="s">
        <v>35</v>
      </c>
      <c r="B27" s="302"/>
      <c r="C27" s="303"/>
      <c r="D27" s="156"/>
      <c r="E27" s="156"/>
      <c r="F27" s="157"/>
      <c r="G27" s="156"/>
      <c r="H27" s="157"/>
      <c r="I27" s="308"/>
    </row>
    <row r="28" spans="1:9" s="139" customFormat="1" ht="24" customHeight="1">
      <c r="A28" s="304" t="s">
        <v>13</v>
      </c>
      <c r="B28" s="305">
        <f aca="true" t="shared" si="6" ref="B28:G28">B20+B6</f>
        <v>26800</v>
      </c>
      <c r="C28" s="305">
        <f t="shared" si="6"/>
        <v>8830</v>
      </c>
      <c r="D28" s="305">
        <f t="shared" si="6"/>
        <v>8830</v>
      </c>
      <c r="E28" s="306">
        <f>D28/C28</f>
        <v>1</v>
      </c>
      <c r="F28" s="270">
        <f>D28/G28</f>
        <v>0.3694560669456067</v>
      </c>
      <c r="G28" s="305">
        <f t="shared" si="6"/>
        <v>23900</v>
      </c>
      <c r="H28" s="306">
        <f>G28/D28</f>
        <v>2.706681766704417</v>
      </c>
      <c r="I28" s="308"/>
    </row>
    <row r="29" spans="1:9" ht="24" customHeight="1">
      <c r="A29" s="152" t="s">
        <v>36</v>
      </c>
      <c r="B29" s="147"/>
      <c r="C29" s="299"/>
      <c r="D29" s="148"/>
      <c r="E29" s="148"/>
      <c r="F29" s="149"/>
      <c r="G29" s="148"/>
      <c r="H29" s="306"/>
      <c r="I29" s="308"/>
    </row>
    <row r="30" spans="1:9" s="132" customFormat="1" ht="24" customHeight="1">
      <c r="A30" s="152" t="s">
        <v>37</v>
      </c>
      <c r="B30" s="147">
        <v>7</v>
      </c>
      <c r="C30" s="147">
        <v>7</v>
      </c>
      <c r="D30" s="148">
        <v>7</v>
      </c>
      <c r="E30" s="306">
        <f>D30/C30</f>
        <v>1</v>
      </c>
      <c r="F30" s="307" t="s">
        <v>38</v>
      </c>
      <c r="G30" s="148">
        <v>7</v>
      </c>
      <c r="H30" s="297" t="s">
        <v>38</v>
      </c>
      <c r="I30" s="308"/>
    </row>
    <row r="31" spans="1:10" ht="24" customHeight="1">
      <c r="A31" s="152" t="s">
        <v>39</v>
      </c>
      <c r="B31" s="147"/>
      <c r="C31" s="299"/>
      <c r="D31" s="148"/>
      <c r="E31" s="306"/>
      <c r="F31" s="270"/>
      <c r="G31" s="297"/>
      <c r="H31" s="297"/>
      <c r="I31" s="308"/>
      <c r="J31" s="132">
        <v>2607</v>
      </c>
    </row>
    <row r="32" spans="1:9" ht="24" customHeight="1">
      <c r="A32" s="152" t="s">
        <v>40</v>
      </c>
      <c r="B32" s="147">
        <v>62</v>
      </c>
      <c r="C32" s="299">
        <v>2888</v>
      </c>
      <c r="D32" s="148">
        <f>63+2825</f>
        <v>2888</v>
      </c>
      <c r="E32" s="306">
        <f>D32/C32</f>
        <v>1</v>
      </c>
      <c r="F32" s="270">
        <f>D32/G32</f>
        <v>1.5120418848167538</v>
      </c>
      <c r="G32" s="148">
        <f>52+1858</f>
        <v>1910</v>
      </c>
      <c r="H32" s="306">
        <f>G32/D32</f>
        <v>0.6613573407202216</v>
      </c>
      <c r="I32" s="308"/>
    </row>
    <row r="33" spans="1:9" ht="24" customHeight="1">
      <c r="A33" s="152" t="s">
        <v>41</v>
      </c>
      <c r="B33" s="147"/>
      <c r="C33" s="299"/>
      <c r="D33" s="148"/>
      <c r="E33" s="148"/>
      <c r="F33" s="149"/>
      <c r="G33" s="148"/>
      <c r="H33" s="306"/>
      <c r="I33" s="308"/>
    </row>
    <row r="34" spans="1:9" ht="24" customHeight="1">
      <c r="A34" s="296" t="s">
        <v>42</v>
      </c>
      <c r="B34" s="147">
        <f aca="true" t="shared" si="7" ref="B34:G34">SUM(B28:B33)</f>
        <v>26869</v>
      </c>
      <c r="C34" s="147">
        <f t="shared" si="7"/>
        <v>11725</v>
      </c>
      <c r="D34" s="147">
        <f t="shared" si="7"/>
        <v>11725</v>
      </c>
      <c r="E34" s="306">
        <f>D34/C34</f>
        <v>1</v>
      </c>
      <c r="F34" s="270">
        <f>D34/G34</f>
        <v>0.4541581128713638</v>
      </c>
      <c r="G34" s="147">
        <f t="shared" si="7"/>
        <v>25817</v>
      </c>
      <c r="H34" s="306">
        <f>G34/D34</f>
        <v>2.2018763326226014</v>
      </c>
      <c r="I34" s="308"/>
    </row>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mergeCells count="4">
    <mergeCell ref="A1:H1"/>
    <mergeCell ref="B3:F3"/>
    <mergeCell ref="G3:H3"/>
    <mergeCell ref="A3:A4"/>
  </mergeCells>
  <printOptions horizontalCentered="1" verticalCentered="1"/>
  <pageMargins left="0.5905511811023623" right="0.5905511811023623" top="0.17" bottom="0.17" header="0.5905511811023623" footer="0.2362204724409449"/>
  <pageSetup fitToHeight="1" fitToWidth="1" horizontalDpi="600" verticalDpi="600" orientation="landscape" paperSize="9" scale="56"/>
  <rowBreaks count="1" manualBreakCount="1">
    <brk id="19" max="11" man="1"/>
  </rowBreaks>
</worksheet>
</file>

<file path=xl/worksheets/sheet3.xml><?xml version="1.0" encoding="utf-8"?>
<worksheet xmlns="http://schemas.openxmlformats.org/spreadsheetml/2006/main" xmlns:r="http://schemas.openxmlformats.org/officeDocument/2006/relationships">
  <sheetPr>
    <pageSetUpPr fitToPage="1"/>
  </sheetPr>
  <dimension ref="A1:AB36"/>
  <sheetViews>
    <sheetView showGridLines="0" showZeros="0" view="pageBreakPreview" zoomScale="115" zoomScaleNormal="85" zoomScaleSheetLayoutView="115" workbookViewId="0" topLeftCell="A1">
      <pane ySplit="4" topLeftCell="A14" activePane="bottomLeft" state="frozen"/>
      <selection pane="bottomLeft" activeCell="W29" sqref="W29"/>
    </sheetView>
  </sheetViews>
  <sheetFormatPr defaultColWidth="9.00390625" defaultRowHeight="14.25"/>
  <cols>
    <col min="1" max="1" width="34.375" style="94" customWidth="1"/>
    <col min="2" max="4" width="15.00390625" style="94" customWidth="1"/>
    <col min="5" max="6" width="11.25390625" style="94" customWidth="1"/>
    <col min="7" max="7" width="18.875" style="94" hidden="1" customWidth="1"/>
    <col min="8" max="8" width="9.00390625" style="94" hidden="1" customWidth="1"/>
    <col min="9" max="9" width="12.75390625" style="94" hidden="1" customWidth="1"/>
    <col min="10" max="10" width="14.75390625" style="94" hidden="1" customWidth="1"/>
    <col min="11" max="22" width="9.00390625" style="94" hidden="1" customWidth="1"/>
    <col min="23" max="23" width="15.00390625" style="267" customWidth="1"/>
    <col min="24" max="24" width="11.25390625" style="268" customWidth="1"/>
    <col min="25" max="26" width="9.00390625" style="94" hidden="1" customWidth="1"/>
    <col min="27" max="27" width="11.625" style="94" bestFit="1" customWidth="1"/>
    <col min="28" max="16384" width="9.00390625" style="94" customWidth="1"/>
  </cols>
  <sheetData>
    <row r="1" spans="1:24" s="93" customFormat="1" ht="48" customHeight="1">
      <c r="A1" s="109" t="s">
        <v>43</v>
      </c>
      <c r="B1" s="109"/>
      <c r="C1" s="109"/>
      <c r="D1" s="109"/>
      <c r="E1" s="109"/>
      <c r="F1" s="109"/>
      <c r="G1" s="109"/>
      <c r="H1" s="109"/>
      <c r="I1" s="109"/>
      <c r="J1" s="109"/>
      <c r="K1" s="109"/>
      <c r="L1" s="109"/>
      <c r="M1" s="109"/>
      <c r="N1" s="109"/>
      <c r="O1" s="109"/>
      <c r="P1" s="109"/>
      <c r="Q1" s="109"/>
      <c r="R1" s="109"/>
      <c r="S1" s="109"/>
      <c r="T1" s="109"/>
      <c r="U1" s="109"/>
      <c r="V1" s="109"/>
      <c r="W1" s="109"/>
      <c r="X1" s="109"/>
    </row>
    <row r="2" spans="1:24" s="62" customFormat="1" ht="15">
      <c r="A2" s="62" t="s">
        <v>44</v>
      </c>
      <c r="F2" s="98"/>
      <c r="W2" s="284"/>
      <c r="X2" s="285" t="s">
        <v>3</v>
      </c>
    </row>
    <row r="3" spans="1:24" s="62" customFormat="1" ht="34.5" customHeight="1">
      <c r="A3" s="21" t="s">
        <v>4</v>
      </c>
      <c r="B3" s="99" t="s">
        <v>5</v>
      </c>
      <c r="C3" s="99"/>
      <c r="D3" s="99"/>
      <c r="E3" s="99"/>
      <c r="F3" s="99"/>
      <c r="G3" s="130"/>
      <c r="H3" s="130"/>
      <c r="I3" s="130"/>
      <c r="J3" s="130"/>
      <c r="K3" s="130"/>
      <c r="L3" s="130"/>
      <c r="M3" s="130"/>
      <c r="N3" s="130"/>
      <c r="O3" s="130"/>
      <c r="P3" s="130"/>
      <c r="Q3" s="130"/>
      <c r="R3" s="130"/>
      <c r="S3" s="130"/>
      <c r="T3" s="130"/>
      <c r="U3" s="130"/>
      <c r="V3" s="130"/>
      <c r="W3" s="75" t="s">
        <v>6</v>
      </c>
      <c r="X3" s="75"/>
    </row>
    <row r="4" spans="1:24" s="63" customFormat="1" ht="34.5" customHeight="1">
      <c r="A4" s="21"/>
      <c r="B4" s="21" t="s">
        <v>7</v>
      </c>
      <c r="C4" s="21" t="s">
        <v>8</v>
      </c>
      <c r="D4" s="21" t="s">
        <v>9</v>
      </c>
      <c r="E4" s="21" t="s">
        <v>45</v>
      </c>
      <c r="F4" s="21" t="s">
        <v>46</v>
      </c>
      <c r="G4" s="130"/>
      <c r="H4" s="130"/>
      <c r="I4" s="130"/>
      <c r="J4" s="130" t="s">
        <v>47</v>
      </c>
      <c r="K4" s="130"/>
      <c r="L4" s="130"/>
      <c r="M4" s="130"/>
      <c r="N4" s="130"/>
      <c r="O4" s="130"/>
      <c r="P4" s="130"/>
      <c r="Q4" s="130"/>
      <c r="R4" s="130"/>
      <c r="S4" s="130"/>
      <c r="T4" s="130"/>
      <c r="U4" s="130"/>
      <c r="V4" s="130"/>
      <c r="W4" s="21" t="s">
        <v>7</v>
      </c>
      <c r="X4" s="38" t="s">
        <v>12</v>
      </c>
    </row>
    <row r="5" spans="1:27" ht="27.75" customHeight="1">
      <c r="A5" s="76" t="s">
        <v>48</v>
      </c>
      <c r="B5" s="269">
        <f>SUM(B6:B26)</f>
        <v>17938</v>
      </c>
      <c r="C5" s="269">
        <f>SUM(C6:C26)</f>
        <v>5103</v>
      </c>
      <c r="D5" s="269">
        <f>SUM(D6:D26)</f>
        <v>5103</v>
      </c>
      <c r="E5" s="270">
        <f>D5/C5</f>
        <v>1</v>
      </c>
      <c r="F5" s="270">
        <f>D5/Y5</f>
        <v>0.37641071033414475</v>
      </c>
      <c r="G5" s="117"/>
      <c r="H5" s="117"/>
      <c r="I5" s="117"/>
      <c r="J5" s="117"/>
      <c r="K5" s="117"/>
      <c r="L5" s="117"/>
      <c r="M5" s="117"/>
      <c r="N5" s="117"/>
      <c r="O5" s="117"/>
      <c r="P5" s="117"/>
      <c r="Q5" s="117"/>
      <c r="R5" s="117"/>
      <c r="S5" s="117"/>
      <c r="T5" s="117"/>
      <c r="U5" s="117"/>
      <c r="V5" s="117"/>
      <c r="W5" s="269">
        <f>SUM(W6:W26)</f>
        <v>19095</v>
      </c>
      <c r="X5" s="270">
        <f>W5/D5</f>
        <v>3.7419165196942976</v>
      </c>
      <c r="Y5" s="94">
        <f>SUM(Y6:Y26)</f>
        <v>13557</v>
      </c>
      <c r="Z5" s="132"/>
      <c r="AA5" s="292"/>
    </row>
    <row r="6" spans="1:28" ht="27.75" customHeight="1">
      <c r="A6" s="271" t="s">
        <v>49</v>
      </c>
      <c r="B6" s="272">
        <v>4056</v>
      </c>
      <c r="C6" s="117">
        <v>2487</v>
      </c>
      <c r="D6" s="117">
        <v>2487</v>
      </c>
      <c r="E6" s="270">
        <f>D6/C6</f>
        <v>1</v>
      </c>
      <c r="F6" s="270">
        <f>D6/Y6</f>
        <v>0.6759989127480294</v>
      </c>
      <c r="G6" s="117"/>
      <c r="H6" s="117"/>
      <c r="I6" s="117"/>
      <c r="J6" s="117"/>
      <c r="K6" s="117"/>
      <c r="L6" s="117"/>
      <c r="M6" s="117"/>
      <c r="N6" s="117"/>
      <c r="O6" s="117"/>
      <c r="P6" s="117"/>
      <c r="Q6" s="117"/>
      <c r="R6" s="117"/>
      <c r="S6" s="117"/>
      <c r="T6" s="117"/>
      <c r="U6" s="117"/>
      <c r="V6" s="117"/>
      <c r="W6" s="286">
        <v>4138</v>
      </c>
      <c r="X6" s="270">
        <f>W6/D6</f>
        <v>1.6638520305589064</v>
      </c>
      <c r="Y6" s="62">
        <v>3679</v>
      </c>
      <c r="Z6" s="132"/>
      <c r="AA6" s="292"/>
      <c r="AB6" s="62"/>
    </row>
    <row r="7" spans="1:27" ht="27.75" customHeight="1">
      <c r="A7" s="271" t="s">
        <v>50</v>
      </c>
      <c r="B7" s="272">
        <v>409</v>
      </c>
      <c r="C7" s="117">
        <v>47</v>
      </c>
      <c r="D7" s="117">
        <v>47</v>
      </c>
      <c r="E7" s="270">
        <f>D7/C7</f>
        <v>1</v>
      </c>
      <c r="F7" s="270">
        <f>D7/Y7</f>
        <v>0.16845878136200718</v>
      </c>
      <c r="G7" s="117"/>
      <c r="H7" s="117"/>
      <c r="I7" s="117"/>
      <c r="J7" s="117"/>
      <c r="K7" s="117"/>
      <c r="L7" s="117"/>
      <c r="M7" s="117"/>
      <c r="N7" s="117"/>
      <c r="O7" s="117"/>
      <c r="P7" s="117"/>
      <c r="Q7" s="117"/>
      <c r="R7" s="117"/>
      <c r="S7" s="117"/>
      <c r="T7" s="117"/>
      <c r="U7" s="117"/>
      <c r="V7" s="117"/>
      <c r="W7" s="286">
        <v>348</v>
      </c>
      <c r="X7" s="270">
        <f>W7/D7</f>
        <v>7.404255319148936</v>
      </c>
      <c r="Y7" s="94">
        <v>279</v>
      </c>
      <c r="Z7" s="132"/>
      <c r="AA7" s="292"/>
    </row>
    <row r="8" spans="1:27" ht="27.75" customHeight="1">
      <c r="A8" s="271" t="s">
        <v>51</v>
      </c>
      <c r="B8" s="272" t="s">
        <v>38</v>
      </c>
      <c r="C8" s="117"/>
      <c r="D8" s="117"/>
      <c r="E8" s="270"/>
      <c r="F8" s="270"/>
      <c r="G8" s="117"/>
      <c r="H8" s="117"/>
      <c r="I8" s="117"/>
      <c r="J8" s="117"/>
      <c r="K8" s="117"/>
      <c r="L8" s="117"/>
      <c r="M8" s="117"/>
      <c r="N8" s="117"/>
      <c r="O8" s="117"/>
      <c r="P8" s="117"/>
      <c r="Q8" s="117"/>
      <c r="R8" s="117"/>
      <c r="S8" s="117"/>
      <c r="T8" s="117"/>
      <c r="U8" s="117"/>
      <c r="V8" s="117"/>
      <c r="W8" s="286"/>
      <c r="X8" s="270"/>
      <c r="Y8" s="62">
        <v>4</v>
      </c>
      <c r="Z8" s="132"/>
      <c r="AA8" s="292"/>
    </row>
    <row r="9" spans="1:27" ht="27.75" customHeight="1">
      <c r="A9" s="271" t="s">
        <v>52</v>
      </c>
      <c r="B9" s="272"/>
      <c r="C9" s="117"/>
      <c r="D9" s="117"/>
      <c r="E9" s="270"/>
      <c r="F9" s="270"/>
      <c r="G9" s="117"/>
      <c r="H9" s="117"/>
      <c r="I9" s="117"/>
      <c r="J9" s="117"/>
      <c r="K9" s="117"/>
      <c r="L9" s="117"/>
      <c r="M9" s="117"/>
      <c r="N9" s="117"/>
      <c r="O9" s="117"/>
      <c r="P9" s="117"/>
      <c r="Q9" s="117"/>
      <c r="R9" s="117"/>
      <c r="S9" s="117"/>
      <c r="T9" s="117"/>
      <c r="U9" s="117"/>
      <c r="V9" s="117"/>
      <c r="W9" s="286"/>
      <c r="X9" s="270"/>
      <c r="Z9" s="132"/>
      <c r="AA9" s="292"/>
    </row>
    <row r="10" spans="1:27" ht="27.75" customHeight="1">
      <c r="A10" s="271" t="s">
        <v>53</v>
      </c>
      <c r="B10" s="272">
        <v>55</v>
      </c>
      <c r="C10" s="117">
        <v>17</v>
      </c>
      <c r="D10" s="117">
        <v>17</v>
      </c>
      <c r="E10" s="270">
        <f aca="true" t="shared" si="0" ref="E8:E15">D10/C10</f>
        <v>1</v>
      </c>
      <c r="F10" s="270">
        <f aca="true" t="shared" si="1" ref="F8:F15">D10/Y10</f>
        <v>0.85</v>
      </c>
      <c r="G10" s="117"/>
      <c r="H10" s="117"/>
      <c r="I10" s="117"/>
      <c r="J10" s="117"/>
      <c r="K10" s="117"/>
      <c r="L10" s="117"/>
      <c r="M10" s="117"/>
      <c r="N10" s="117"/>
      <c r="O10" s="117"/>
      <c r="P10" s="117"/>
      <c r="Q10" s="117"/>
      <c r="R10" s="117"/>
      <c r="S10" s="117"/>
      <c r="T10" s="117"/>
      <c r="U10" s="117"/>
      <c r="V10" s="117"/>
      <c r="W10" s="286">
        <v>130</v>
      </c>
      <c r="X10" s="270">
        <f aca="true" t="shared" si="2" ref="X8:X15">W10/D10</f>
        <v>7.647058823529412</v>
      </c>
      <c r="Y10" s="62">
        <v>20</v>
      </c>
      <c r="Z10" s="132"/>
      <c r="AA10" s="292"/>
    </row>
    <row r="11" spans="1:27" ht="27.75" customHeight="1">
      <c r="A11" s="271" t="s">
        <v>54</v>
      </c>
      <c r="B11" s="272">
        <v>2667</v>
      </c>
      <c r="C11" s="117">
        <v>508</v>
      </c>
      <c r="D11" s="117">
        <v>508</v>
      </c>
      <c r="E11" s="270">
        <f t="shared" si="0"/>
        <v>1</v>
      </c>
      <c r="F11" s="270">
        <f t="shared" si="1"/>
        <v>0.339572192513369</v>
      </c>
      <c r="G11" s="117"/>
      <c r="H11" s="117"/>
      <c r="I11" s="117"/>
      <c r="J11" s="117"/>
      <c r="K11" s="117"/>
      <c r="L11" s="117"/>
      <c r="M11" s="117"/>
      <c r="N11" s="117"/>
      <c r="O11" s="117"/>
      <c r="P11" s="117"/>
      <c r="Q11" s="117"/>
      <c r="R11" s="117"/>
      <c r="S11" s="117"/>
      <c r="T11" s="117"/>
      <c r="U11" s="117"/>
      <c r="V11" s="117"/>
      <c r="W11" s="286">
        <v>2870</v>
      </c>
      <c r="X11" s="270">
        <f t="shared" si="2"/>
        <v>5.649606299212598</v>
      </c>
      <c r="Y11" s="94">
        <v>1496</v>
      </c>
      <c r="Z11" s="132"/>
      <c r="AA11" s="292"/>
    </row>
    <row r="12" spans="1:27" ht="27.75" customHeight="1">
      <c r="A12" s="271" t="s">
        <v>55</v>
      </c>
      <c r="B12" s="272">
        <v>1055</v>
      </c>
      <c r="C12" s="117">
        <v>730</v>
      </c>
      <c r="D12" s="117">
        <v>730</v>
      </c>
      <c r="E12" s="270">
        <f t="shared" si="0"/>
        <v>1</v>
      </c>
      <c r="F12" s="270">
        <f t="shared" si="1"/>
        <v>0.7344064386317908</v>
      </c>
      <c r="G12" s="117"/>
      <c r="H12" s="117"/>
      <c r="I12" s="117"/>
      <c r="J12" s="117"/>
      <c r="K12" s="117"/>
      <c r="L12" s="117"/>
      <c r="M12" s="117"/>
      <c r="N12" s="117"/>
      <c r="O12" s="117"/>
      <c r="P12" s="117"/>
      <c r="Q12" s="117"/>
      <c r="R12" s="117"/>
      <c r="S12" s="117"/>
      <c r="T12" s="117"/>
      <c r="U12" s="117"/>
      <c r="V12" s="117"/>
      <c r="W12" s="286">
        <v>1919</v>
      </c>
      <c r="X12" s="270">
        <f t="shared" si="2"/>
        <v>2.628767123287671</v>
      </c>
      <c r="Y12" s="62">
        <v>994</v>
      </c>
      <c r="Z12" s="132"/>
      <c r="AA12" s="292"/>
    </row>
    <row r="13" spans="1:27" ht="27.75" customHeight="1">
      <c r="A13" s="271" t="s">
        <v>56</v>
      </c>
      <c r="B13" s="272">
        <v>529</v>
      </c>
      <c r="C13" s="117">
        <v>20</v>
      </c>
      <c r="D13" s="117">
        <v>20</v>
      </c>
      <c r="E13" s="270">
        <f t="shared" si="0"/>
        <v>1</v>
      </c>
      <c r="F13" s="270">
        <f t="shared" si="1"/>
        <v>0.10050251256281408</v>
      </c>
      <c r="G13" s="117"/>
      <c r="H13" s="117"/>
      <c r="I13" s="117"/>
      <c r="J13" s="117"/>
      <c r="K13" s="117"/>
      <c r="L13" s="117"/>
      <c r="M13" s="117"/>
      <c r="N13" s="117"/>
      <c r="O13" s="117"/>
      <c r="P13" s="117"/>
      <c r="Q13" s="117"/>
      <c r="R13" s="117"/>
      <c r="S13" s="117"/>
      <c r="T13" s="117"/>
      <c r="U13" s="117"/>
      <c r="V13" s="117"/>
      <c r="W13" s="286">
        <v>131</v>
      </c>
      <c r="X13" s="270">
        <f t="shared" si="2"/>
        <v>6.55</v>
      </c>
      <c r="Y13" s="94">
        <v>199</v>
      </c>
      <c r="Z13" s="132"/>
      <c r="AA13" s="292"/>
    </row>
    <row r="14" spans="1:27" ht="27.75" customHeight="1">
      <c r="A14" s="271" t="s">
        <v>57</v>
      </c>
      <c r="B14" s="272">
        <v>5484</v>
      </c>
      <c r="C14" s="117">
        <v>964</v>
      </c>
      <c r="D14" s="117">
        <v>964</v>
      </c>
      <c r="E14" s="270">
        <f t="shared" si="0"/>
        <v>1</v>
      </c>
      <c r="F14" s="270">
        <f t="shared" si="1"/>
        <v>0.21135715851786888</v>
      </c>
      <c r="G14" s="117"/>
      <c r="H14" s="117"/>
      <c r="I14" s="117"/>
      <c r="J14" s="117"/>
      <c r="K14" s="117"/>
      <c r="L14" s="117"/>
      <c r="M14" s="117"/>
      <c r="N14" s="117"/>
      <c r="O14" s="117"/>
      <c r="P14" s="117"/>
      <c r="Q14" s="117"/>
      <c r="R14" s="117"/>
      <c r="S14" s="117"/>
      <c r="T14" s="117"/>
      <c r="U14" s="117"/>
      <c r="V14" s="117"/>
      <c r="W14" s="286">
        <v>7405</v>
      </c>
      <c r="X14" s="270">
        <f t="shared" si="2"/>
        <v>7.681535269709544</v>
      </c>
      <c r="Y14" s="62">
        <v>4561</v>
      </c>
      <c r="Z14" s="132"/>
      <c r="AA14" s="292"/>
    </row>
    <row r="15" spans="1:27" ht="27.75" customHeight="1">
      <c r="A15" s="271" t="s">
        <v>58</v>
      </c>
      <c r="B15" s="272">
        <v>1357</v>
      </c>
      <c r="C15" s="117">
        <v>281</v>
      </c>
      <c r="D15" s="117">
        <v>281</v>
      </c>
      <c r="E15" s="270">
        <f t="shared" si="0"/>
        <v>1</v>
      </c>
      <c r="F15" s="270">
        <f t="shared" si="1"/>
        <v>0.13204887218045114</v>
      </c>
      <c r="G15" s="117"/>
      <c r="H15" s="117"/>
      <c r="I15" s="117"/>
      <c r="J15" s="117"/>
      <c r="K15" s="117"/>
      <c r="L15" s="117"/>
      <c r="M15" s="117"/>
      <c r="N15" s="117"/>
      <c r="O15" s="117"/>
      <c r="P15" s="117"/>
      <c r="Q15" s="117"/>
      <c r="R15" s="117"/>
      <c r="S15" s="117"/>
      <c r="T15" s="117"/>
      <c r="U15" s="117"/>
      <c r="V15" s="117"/>
      <c r="W15" s="286">
        <v>1454</v>
      </c>
      <c r="X15" s="270">
        <f t="shared" si="2"/>
        <v>5.174377224199288</v>
      </c>
      <c r="Y15" s="94">
        <v>2128</v>
      </c>
      <c r="Z15" s="132"/>
      <c r="AA15" s="292"/>
    </row>
    <row r="16" spans="1:27" ht="27.75" customHeight="1">
      <c r="A16" s="271" t="s">
        <v>59</v>
      </c>
      <c r="B16" s="272"/>
      <c r="C16" s="117"/>
      <c r="D16" s="117"/>
      <c r="E16" s="117"/>
      <c r="F16" s="117"/>
      <c r="G16" s="117"/>
      <c r="H16" s="117"/>
      <c r="I16" s="117"/>
      <c r="J16" s="117"/>
      <c r="K16" s="117"/>
      <c r="L16" s="117"/>
      <c r="M16" s="117"/>
      <c r="N16" s="117"/>
      <c r="O16" s="117"/>
      <c r="P16" s="117"/>
      <c r="Q16" s="117"/>
      <c r="R16" s="117"/>
      <c r="S16" s="117"/>
      <c r="T16" s="117"/>
      <c r="U16" s="117"/>
      <c r="V16" s="117"/>
      <c r="W16" s="286"/>
      <c r="X16" s="287"/>
      <c r="Y16" s="62"/>
      <c r="Z16" s="132"/>
      <c r="AA16" s="292"/>
    </row>
    <row r="17" spans="1:27" ht="27.75" customHeight="1">
      <c r="A17" s="271" t="s">
        <v>60</v>
      </c>
      <c r="B17" s="273">
        <v>515</v>
      </c>
      <c r="C17" s="117">
        <v>0</v>
      </c>
      <c r="D17" s="117">
        <v>0</v>
      </c>
      <c r="E17" s="274" t="s">
        <v>38</v>
      </c>
      <c r="F17" s="274" t="s">
        <v>38</v>
      </c>
      <c r="G17" s="117"/>
      <c r="H17" s="117"/>
      <c r="I17" s="117"/>
      <c r="J17" s="117"/>
      <c r="K17" s="117"/>
      <c r="L17" s="117"/>
      <c r="M17" s="117"/>
      <c r="N17" s="117"/>
      <c r="O17" s="117"/>
      <c r="P17" s="117"/>
      <c r="Q17" s="117"/>
      <c r="R17" s="117"/>
      <c r="S17" s="117"/>
      <c r="T17" s="117"/>
      <c r="U17" s="117"/>
      <c r="V17" s="117"/>
      <c r="W17" s="286">
        <v>10</v>
      </c>
      <c r="X17" s="274" t="s">
        <v>38</v>
      </c>
      <c r="Y17" s="94">
        <v>20</v>
      </c>
      <c r="Z17" s="132"/>
      <c r="AA17" s="292"/>
    </row>
    <row r="18" spans="1:27" ht="27.75" customHeight="1">
      <c r="A18" s="271" t="s">
        <v>61</v>
      </c>
      <c r="B18" s="273"/>
      <c r="C18" s="117"/>
      <c r="D18" s="117"/>
      <c r="E18" s="117"/>
      <c r="F18" s="117"/>
      <c r="G18" s="117"/>
      <c r="H18" s="117"/>
      <c r="I18" s="117"/>
      <c r="J18" s="117"/>
      <c r="K18" s="117"/>
      <c r="L18" s="117"/>
      <c r="M18" s="117"/>
      <c r="N18" s="117"/>
      <c r="O18" s="117"/>
      <c r="P18" s="117"/>
      <c r="Q18" s="117"/>
      <c r="R18" s="117"/>
      <c r="S18" s="117"/>
      <c r="T18" s="117"/>
      <c r="U18" s="117"/>
      <c r="V18" s="117"/>
      <c r="W18" s="286"/>
      <c r="X18" s="287"/>
      <c r="Y18" s="62"/>
      <c r="Z18" s="132"/>
      <c r="AA18" s="292"/>
    </row>
    <row r="19" spans="1:27" ht="27.75" customHeight="1">
      <c r="A19" s="271" t="s">
        <v>62</v>
      </c>
      <c r="B19" s="273"/>
      <c r="C19" s="117"/>
      <c r="D19" s="117"/>
      <c r="E19" s="117"/>
      <c r="F19" s="117"/>
      <c r="G19" s="117"/>
      <c r="H19" s="117"/>
      <c r="I19" s="117"/>
      <c r="J19" s="117"/>
      <c r="K19" s="117"/>
      <c r="L19" s="117"/>
      <c r="M19" s="117"/>
      <c r="N19" s="117"/>
      <c r="O19" s="117"/>
      <c r="P19" s="117"/>
      <c r="Q19" s="117"/>
      <c r="R19" s="117"/>
      <c r="S19" s="117"/>
      <c r="T19" s="117"/>
      <c r="U19" s="117"/>
      <c r="V19" s="117"/>
      <c r="W19" s="286"/>
      <c r="X19" s="287"/>
      <c r="Z19" s="132"/>
      <c r="AA19" s="292"/>
    </row>
    <row r="20" spans="1:27" ht="26.25" customHeight="1">
      <c r="A20" s="271" t="s">
        <v>63</v>
      </c>
      <c r="B20" s="273"/>
      <c r="C20" s="117"/>
      <c r="D20" s="117"/>
      <c r="E20" s="117"/>
      <c r="F20" s="117"/>
      <c r="G20" s="117"/>
      <c r="H20" s="117"/>
      <c r="I20" s="117"/>
      <c r="J20" s="117"/>
      <c r="K20" s="117"/>
      <c r="L20" s="117"/>
      <c r="M20" s="117"/>
      <c r="N20" s="117"/>
      <c r="O20" s="117"/>
      <c r="P20" s="117"/>
      <c r="Q20" s="117"/>
      <c r="R20" s="117"/>
      <c r="S20" s="117"/>
      <c r="T20" s="117"/>
      <c r="U20" s="117"/>
      <c r="V20" s="117"/>
      <c r="W20" s="286"/>
      <c r="X20" s="287"/>
      <c r="Z20" s="132"/>
      <c r="AA20" s="292"/>
    </row>
    <row r="21" spans="1:27" ht="27.75" customHeight="1">
      <c r="A21" s="271" t="s">
        <v>64</v>
      </c>
      <c r="B21" s="273"/>
      <c r="C21" s="117"/>
      <c r="D21" s="117"/>
      <c r="E21" s="117"/>
      <c r="F21" s="117"/>
      <c r="G21" s="117"/>
      <c r="H21" s="117"/>
      <c r="I21" s="117"/>
      <c r="J21" s="117"/>
      <c r="K21" s="117"/>
      <c r="L21" s="117"/>
      <c r="M21" s="117"/>
      <c r="N21" s="117"/>
      <c r="O21" s="117"/>
      <c r="P21" s="117"/>
      <c r="Q21" s="117"/>
      <c r="R21" s="117"/>
      <c r="S21" s="117"/>
      <c r="T21" s="117"/>
      <c r="U21" s="117"/>
      <c r="V21" s="117"/>
      <c r="W21" s="286"/>
      <c r="X21" s="287"/>
      <c r="Y21" s="62"/>
      <c r="Z21" s="132"/>
      <c r="AA21" s="292"/>
    </row>
    <row r="22" spans="1:27" ht="26.25" customHeight="1">
      <c r="A22" s="271" t="s">
        <v>65</v>
      </c>
      <c r="B22" s="273"/>
      <c r="C22" s="117"/>
      <c r="D22" s="117"/>
      <c r="E22" s="117"/>
      <c r="F22" s="117"/>
      <c r="G22" s="117"/>
      <c r="H22" s="117"/>
      <c r="I22" s="117"/>
      <c r="J22" s="117"/>
      <c r="K22" s="117"/>
      <c r="L22" s="117"/>
      <c r="M22" s="117"/>
      <c r="N22" s="117"/>
      <c r="O22" s="117"/>
      <c r="P22" s="117"/>
      <c r="Q22" s="117"/>
      <c r="R22" s="117"/>
      <c r="S22" s="117"/>
      <c r="T22" s="117"/>
      <c r="U22" s="117"/>
      <c r="V22" s="117"/>
      <c r="W22" s="286"/>
      <c r="X22" s="287"/>
      <c r="Z22" s="132"/>
      <c r="AA22" s="292"/>
    </row>
    <row r="23" spans="1:27" ht="27.75" customHeight="1">
      <c r="A23" s="271" t="s">
        <v>66</v>
      </c>
      <c r="B23" s="273"/>
      <c r="C23" s="117"/>
      <c r="D23" s="117"/>
      <c r="E23" s="117"/>
      <c r="F23" s="117"/>
      <c r="G23" s="117"/>
      <c r="H23" s="117"/>
      <c r="I23" s="117"/>
      <c r="J23" s="117"/>
      <c r="K23" s="117"/>
      <c r="L23" s="117"/>
      <c r="M23" s="117"/>
      <c r="N23" s="117"/>
      <c r="O23" s="117"/>
      <c r="P23" s="117"/>
      <c r="Q23" s="117"/>
      <c r="R23" s="117"/>
      <c r="S23" s="117"/>
      <c r="T23" s="117"/>
      <c r="U23" s="117"/>
      <c r="V23" s="117"/>
      <c r="W23" s="286"/>
      <c r="X23" s="287"/>
      <c r="Z23" s="132"/>
      <c r="AA23" s="292"/>
    </row>
    <row r="24" spans="1:27" ht="27.75" customHeight="1">
      <c r="A24" s="271" t="s">
        <v>67</v>
      </c>
      <c r="B24" s="273">
        <v>189</v>
      </c>
      <c r="C24" s="117">
        <v>49</v>
      </c>
      <c r="D24" s="117">
        <v>49</v>
      </c>
      <c r="E24" s="270">
        <f>D24/C24</f>
        <v>1</v>
      </c>
      <c r="F24" s="270">
        <f>D24/Y24</f>
        <v>0.2768361581920904</v>
      </c>
      <c r="G24" s="117"/>
      <c r="H24" s="117"/>
      <c r="I24" s="117"/>
      <c r="J24" s="117"/>
      <c r="K24" s="117"/>
      <c r="L24" s="117"/>
      <c r="M24" s="117"/>
      <c r="N24" s="117"/>
      <c r="O24" s="117"/>
      <c r="P24" s="117"/>
      <c r="Q24" s="117"/>
      <c r="R24" s="117"/>
      <c r="S24" s="117"/>
      <c r="T24" s="117"/>
      <c r="U24" s="117"/>
      <c r="V24" s="117"/>
      <c r="W24" s="286">
        <v>190</v>
      </c>
      <c r="X24" s="270">
        <f>W24/D24</f>
        <v>3.877551020408163</v>
      </c>
      <c r="Y24" s="94">
        <v>177</v>
      </c>
      <c r="Z24" s="132"/>
      <c r="AA24" s="292"/>
    </row>
    <row r="25" spans="1:27" ht="27.75" customHeight="1">
      <c r="A25" s="271" t="s">
        <v>68</v>
      </c>
      <c r="B25" s="273">
        <v>1297</v>
      </c>
      <c r="C25" s="117"/>
      <c r="D25" s="117"/>
      <c r="E25" s="117"/>
      <c r="F25" s="117"/>
      <c r="G25" s="117"/>
      <c r="H25" s="117"/>
      <c r="I25" s="117"/>
      <c r="J25" s="117"/>
      <c r="K25" s="117"/>
      <c r="L25" s="117"/>
      <c r="M25" s="117"/>
      <c r="N25" s="117"/>
      <c r="O25" s="117"/>
      <c r="P25" s="117"/>
      <c r="Q25" s="117"/>
      <c r="R25" s="117"/>
      <c r="S25" s="117"/>
      <c r="T25" s="117"/>
      <c r="U25" s="117"/>
      <c r="V25" s="117"/>
      <c r="W25" s="286">
        <v>200</v>
      </c>
      <c r="X25" s="288" t="s">
        <v>38</v>
      </c>
      <c r="Y25" s="62"/>
      <c r="Z25" s="132"/>
      <c r="AA25" s="292"/>
    </row>
    <row r="26" spans="1:27" ht="27.75" customHeight="1">
      <c r="A26" s="275" t="s">
        <v>69</v>
      </c>
      <c r="B26" s="276">
        <v>325</v>
      </c>
      <c r="C26" s="121"/>
      <c r="D26" s="121"/>
      <c r="E26" s="121"/>
      <c r="F26" s="121"/>
      <c r="G26" s="121"/>
      <c r="H26" s="121"/>
      <c r="I26" s="121"/>
      <c r="J26" s="121"/>
      <c r="K26" s="121"/>
      <c r="L26" s="121"/>
      <c r="M26" s="121"/>
      <c r="N26" s="121"/>
      <c r="O26" s="121"/>
      <c r="P26" s="121"/>
      <c r="Q26" s="121"/>
      <c r="R26" s="121"/>
      <c r="S26" s="121"/>
      <c r="T26" s="121"/>
      <c r="U26" s="121"/>
      <c r="V26" s="121"/>
      <c r="W26" s="289">
        <v>300</v>
      </c>
      <c r="X26" s="290" t="s">
        <v>38</v>
      </c>
      <c r="Z26" s="132"/>
      <c r="AA26" s="292"/>
    </row>
    <row r="27" spans="1:25" ht="27.75" customHeight="1">
      <c r="A27" s="277" t="s">
        <v>42</v>
      </c>
      <c r="B27" s="278">
        <v>26869</v>
      </c>
      <c r="C27" s="279">
        <v>11725</v>
      </c>
      <c r="D27" s="279">
        <v>11725</v>
      </c>
      <c r="E27" s="270">
        <f>D27/C27</f>
        <v>1</v>
      </c>
      <c r="F27" s="270">
        <f>D27/Y27</f>
        <v>0.4903600853163816</v>
      </c>
      <c r="G27" s="126"/>
      <c r="H27" s="126"/>
      <c r="I27" s="126"/>
      <c r="J27" s="126"/>
      <c r="K27" s="126"/>
      <c r="L27" s="126"/>
      <c r="M27" s="126"/>
      <c r="N27" s="126"/>
      <c r="O27" s="126"/>
      <c r="P27" s="126"/>
      <c r="Q27" s="126"/>
      <c r="R27" s="126"/>
      <c r="S27" s="126"/>
      <c r="T27" s="126"/>
      <c r="U27" s="126"/>
      <c r="V27" s="126"/>
      <c r="W27" s="291">
        <v>25817</v>
      </c>
      <c r="X27" s="270">
        <f>W27/D27</f>
        <v>2.2018763326226014</v>
      </c>
      <c r="Y27" s="62">
        <v>23911</v>
      </c>
    </row>
    <row r="28" spans="1:25" ht="27.75" customHeight="1">
      <c r="A28" s="280" t="s">
        <v>70</v>
      </c>
      <c r="B28" s="278">
        <f>B5</f>
        <v>17938</v>
      </c>
      <c r="C28" s="279">
        <v>5103</v>
      </c>
      <c r="D28" s="279">
        <v>5103</v>
      </c>
      <c r="E28" s="270">
        <f>D28/C28</f>
        <v>1</v>
      </c>
      <c r="F28" s="270">
        <f>D28/Y28</f>
        <v>0.37641071033414475</v>
      </c>
      <c r="G28" s="117"/>
      <c r="H28" s="117"/>
      <c r="I28" s="117"/>
      <c r="J28" s="117"/>
      <c r="K28" s="117"/>
      <c r="L28" s="117"/>
      <c r="M28" s="117"/>
      <c r="N28" s="117"/>
      <c r="O28" s="117"/>
      <c r="P28" s="117"/>
      <c r="Q28" s="117"/>
      <c r="R28" s="117"/>
      <c r="S28" s="117"/>
      <c r="T28" s="117"/>
      <c r="U28" s="117"/>
      <c r="V28" s="117"/>
      <c r="W28" s="286">
        <v>19095</v>
      </c>
      <c r="X28" s="270">
        <f>W28/D28</f>
        <v>3.7419165196942976</v>
      </c>
      <c r="Y28" s="94">
        <v>13557</v>
      </c>
    </row>
    <row r="29" spans="1:25" s="94" customFormat="1" ht="27.75" customHeight="1">
      <c r="A29" s="280" t="s">
        <v>71</v>
      </c>
      <c r="B29" s="279">
        <v>8931</v>
      </c>
      <c r="C29" s="279">
        <v>6622</v>
      </c>
      <c r="D29" s="279">
        <v>6622</v>
      </c>
      <c r="E29" s="270">
        <f>D29/C29</f>
        <v>1</v>
      </c>
      <c r="F29" s="270">
        <f>D29/Y29</f>
        <v>0.7752282837742918</v>
      </c>
      <c r="G29" s="117"/>
      <c r="H29" s="117"/>
      <c r="I29" s="117"/>
      <c r="J29" s="117"/>
      <c r="K29" s="117"/>
      <c r="L29" s="117"/>
      <c r="M29" s="117"/>
      <c r="N29" s="117"/>
      <c r="O29" s="117"/>
      <c r="P29" s="117"/>
      <c r="Q29" s="117"/>
      <c r="R29" s="117"/>
      <c r="S29" s="117"/>
      <c r="T29" s="117"/>
      <c r="U29" s="117"/>
      <c r="V29" s="117"/>
      <c r="W29" s="286">
        <v>6722</v>
      </c>
      <c r="X29" s="270">
        <f>W29/D29</f>
        <v>1.0151011778918755</v>
      </c>
      <c r="Y29" s="94">
        <v>8542</v>
      </c>
    </row>
    <row r="30" spans="1:25" ht="27.75" customHeight="1">
      <c r="A30" s="281" t="s">
        <v>72</v>
      </c>
      <c r="B30" s="117">
        <f>B27-B28-B29</f>
        <v>0</v>
      </c>
      <c r="C30" s="117">
        <f>C27-C28-C29</f>
        <v>0</v>
      </c>
      <c r="D30" s="117">
        <f>D27-D28-D29</f>
        <v>0</v>
      </c>
      <c r="E30" s="270"/>
      <c r="F30" s="117"/>
      <c r="G30" s="117"/>
      <c r="H30" s="117"/>
      <c r="I30" s="117"/>
      <c r="J30" s="117"/>
      <c r="K30" s="117"/>
      <c r="L30" s="117"/>
      <c r="M30" s="117"/>
      <c r="N30" s="117"/>
      <c r="O30" s="117"/>
      <c r="P30" s="117"/>
      <c r="Q30" s="117"/>
      <c r="R30" s="117"/>
      <c r="S30" s="117"/>
      <c r="T30" s="117"/>
      <c r="U30" s="117"/>
      <c r="V30" s="117"/>
      <c r="W30" s="117">
        <f>W27-W28-W29</f>
        <v>0</v>
      </c>
      <c r="X30" s="287"/>
      <c r="Y30" s="62"/>
    </row>
    <row r="31" spans="1:24" ht="27.75" customHeight="1">
      <c r="A31" s="282" t="s">
        <v>73</v>
      </c>
      <c r="B31" s="117"/>
      <c r="C31" s="117"/>
      <c r="D31" s="117"/>
      <c r="E31" s="117"/>
      <c r="F31" s="117"/>
      <c r="G31" s="117"/>
      <c r="H31" s="117"/>
      <c r="I31" s="117"/>
      <c r="J31" s="117"/>
      <c r="K31" s="117"/>
      <c r="L31" s="117"/>
      <c r="M31" s="117"/>
      <c r="N31" s="117"/>
      <c r="O31" s="117"/>
      <c r="P31" s="117"/>
      <c r="Q31" s="117"/>
      <c r="R31" s="117"/>
      <c r="S31" s="117"/>
      <c r="T31" s="117"/>
      <c r="U31" s="117"/>
      <c r="V31" s="117"/>
      <c r="W31" s="286"/>
      <c r="X31" s="287"/>
    </row>
    <row r="32" spans="1:25" ht="27.75" customHeight="1">
      <c r="A32" s="282" t="s">
        <v>74</v>
      </c>
      <c r="B32" s="117"/>
      <c r="C32" s="117"/>
      <c r="D32" s="117"/>
      <c r="E32" s="117"/>
      <c r="F32" s="117"/>
      <c r="G32" s="117"/>
      <c r="H32" s="117"/>
      <c r="I32" s="117"/>
      <c r="J32" s="117"/>
      <c r="K32" s="117"/>
      <c r="L32" s="117"/>
      <c r="M32" s="117"/>
      <c r="N32" s="117"/>
      <c r="O32" s="117"/>
      <c r="P32" s="117"/>
      <c r="Q32" s="117"/>
      <c r="R32" s="117"/>
      <c r="S32" s="117"/>
      <c r="T32" s="117"/>
      <c r="U32" s="117"/>
      <c r="V32" s="117"/>
      <c r="W32" s="286"/>
      <c r="X32" s="287"/>
      <c r="Y32" s="62"/>
    </row>
    <row r="33" ht="24" customHeight="1">
      <c r="A33" s="62"/>
    </row>
    <row r="34" ht="24" customHeight="1"/>
    <row r="35" ht="24" customHeight="1"/>
    <row r="36" ht="24" customHeight="1">
      <c r="B36" s="283"/>
    </row>
    <row r="37" ht="24" customHeight="1"/>
  </sheetData>
  <sheetProtection/>
  <mergeCells count="4">
    <mergeCell ref="A1:X1"/>
    <mergeCell ref="B3:F3"/>
    <mergeCell ref="W3:X3"/>
    <mergeCell ref="A3:A4"/>
  </mergeCells>
  <printOptions horizontalCentered="1" verticalCentered="1"/>
  <pageMargins left="0.5905511811023623" right="0.5905511811023623" top="0.19" bottom="0.17" header="0.31" footer="0.2362204724409449"/>
  <pageSetup fitToHeight="1" fitToWidth="1" horizontalDpi="600" verticalDpi="600" orientation="landscape" paperSize="9" scale="58"/>
  <rowBreaks count="1" manualBreakCount="1">
    <brk id="16" max="23" man="1"/>
  </rowBreaks>
</worksheet>
</file>

<file path=xl/worksheets/sheet4.xml><?xml version="1.0" encoding="utf-8"?>
<worksheet xmlns="http://schemas.openxmlformats.org/spreadsheetml/2006/main" xmlns:r="http://schemas.openxmlformats.org/officeDocument/2006/relationships">
  <dimension ref="A1:I667"/>
  <sheetViews>
    <sheetView workbookViewId="0" topLeftCell="A634">
      <selection activeCell="F148" sqref="F148"/>
    </sheetView>
  </sheetViews>
  <sheetFormatPr defaultColWidth="9.00390625" defaultRowHeight="14.25"/>
  <cols>
    <col min="1" max="1" width="47.125" style="0" bestFit="1" customWidth="1"/>
    <col min="2" max="3" width="15.125" style="0" customWidth="1"/>
    <col min="4" max="4" width="45.00390625" style="0" bestFit="1" customWidth="1"/>
    <col min="5" max="6" width="15.875" style="0" customWidth="1"/>
    <col min="8" max="9" width="9.00390625" style="0" hidden="1" customWidth="1"/>
  </cols>
  <sheetData>
    <row r="1" spans="1:6" s="250" customFormat="1" ht="25.5">
      <c r="A1" s="254" t="s">
        <v>75</v>
      </c>
      <c r="B1" s="254"/>
      <c r="C1" s="254"/>
      <c r="D1" s="254"/>
      <c r="E1" s="254"/>
      <c r="F1" s="254"/>
    </row>
    <row r="2" spans="1:6" s="251" customFormat="1" ht="20.25" customHeight="1">
      <c r="A2" s="255" t="s">
        <v>76</v>
      </c>
      <c r="B2" s="256"/>
      <c r="C2" s="256"/>
      <c r="D2" s="257"/>
      <c r="E2" s="258"/>
      <c r="F2" s="259" t="s">
        <v>3</v>
      </c>
    </row>
    <row r="3" spans="1:6" s="252" customFormat="1" ht="37.5" customHeight="1">
      <c r="A3" s="260" t="s">
        <v>77</v>
      </c>
      <c r="B3" s="261" t="s">
        <v>78</v>
      </c>
      <c r="C3" s="261" t="s">
        <v>79</v>
      </c>
      <c r="D3" s="260" t="s">
        <v>77</v>
      </c>
      <c r="E3" s="261" t="s">
        <v>78</v>
      </c>
      <c r="F3" s="261" t="s">
        <v>79</v>
      </c>
    </row>
    <row r="4" spans="1:6" ht="15">
      <c r="A4" s="262" t="s">
        <v>80</v>
      </c>
      <c r="B4" s="262">
        <v>2487</v>
      </c>
      <c r="C4" s="262">
        <f>C26+C50+C61+C84</f>
        <v>4138</v>
      </c>
      <c r="D4" s="262" t="s">
        <v>81</v>
      </c>
      <c r="E4" s="262">
        <v>730</v>
      </c>
      <c r="F4" s="262">
        <f>F23+F27+F42+F56</f>
        <v>1919</v>
      </c>
    </row>
    <row r="5" spans="1:6" ht="15">
      <c r="A5" s="262" t="s">
        <v>82</v>
      </c>
      <c r="B5" s="262"/>
      <c r="C5" s="262"/>
      <c r="D5" s="262" t="s">
        <v>83</v>
      </c>
      <c r="E5" s="262"/>
      <c r="F5" s="262"/>
    </row>
    <row r="6" spans="1:6" ht="15">
      <c r="A6" s="262" t="s">
        <v>84</v>
      </c>
      <c r="B6" s="262"/>
      <c r="C6" s="262"/>
      <c r="D6" s="262" t="s">
        <v>84</v>
      </c>
      <c r="E6" s="262"/>
      <c r="F6" s="262"/>
    </row>
    <row r="7" spans="1:6" ht="15">
      <c r="A7" s="262" t="s">
        <v>85</v>
      </c>
      <c r="B7" s="262"/>
      <c r="C7" s="262"/>
      <c r="D7" s="262" t="s">
        <v>85</v>
      </c>
      <c r="E7" s="262"/>
      <c r="F7" s="262"/>
    </row>
    <row r="8" spans="1:6" ht="15">
      <c r="A8" s="262" t="s">
        <v>86</v>
      </c>
      <c r="B8" s="262"/>
      <c r="C8" s="262"/>
      <c r="D8" s="262" t="s">
        <v>86</v>
      </c>
      <c r="E8" s="262"/>
      <c r="F8" s="262"/>
    </row>
    <row r="9" spans="1:8" ht="15">
      <c r="A9" s="262" t="s">
        <v>87</v>
      </c>
      <c r="B9" s="262"/>
      <c r="C9" s="262"/>
      <c r="D9" s="262" t="s">
        <v>88</v>
      </c>
      <c r="E9" s="262"/>
      <c r="F9" s="262"/>
      <c r="H9">
        <f>B27+B36+E56+E153-64+E173</f>
        <v>3062</v>
      </c>
    </row>
    <row r="10" spans="1:8" ht="15">
      <c r="A10" s="262" t="s">
        <v>89</v>
      </c>
      <c r="B10" s="262"/>
      <c r="C10" s="262"/>
      <c r="D10" s="262" t="s">
        <v>90</v>
      </c>
      <c r="E10" s="262"/>
      <c r="F10" s="262"/>
      <c r="H10">
        <f>B4+B272+B501+B550+E4+E75+E148+E168+E637</f>
        <v>5103</v>
      </c>
    </row>
    <row r="11" spans="1:6" ht="15">
      <c r="A11" s="262" t="s">
        <v>91</v>
      </c>
      <c r="B11" s="262"/>
      <c r="C11" s="262"/>
      <c r="D11" s="262" t="s">
        <v>92</v>
      </c>
      <c r="E11" s="262"/>
      <c r="F11" s="262"/>
    </row>
    <row r="12" spans="1:6" ht="15">
      <c r="A12" s="262" t="s">
        <v>93</v>
      </c>
      <c r="B12" s="262"/>
      <c r="C12" s="262"/>
      <c r="D12" s="262" t="s">
        <v>94</v>
      </c>
      <c r="E12" s="262"/>
      <c r="F12" s="262"/>
    </row>
    <row r="13" spans="1:9" ht="15">
      <c r="A13" s="262" t="s">
        <v>95</v>
      </c>
      <c r="B13" s="262"/>
      <c r="C13" s="262"/>
      <c r="D13" s="262" t="s">
        <v>96</v>
      </c>
      <c r="E13" s="262"/>
      <c r="F13" s="262"/>
      <c r="H13">
        <f>C501+C272+F4+F75</f>
        <v>2528</v>
      </c>
      <c r="I13" t="s">
        <v>97</v>
      </c>
    </row>
    <row r="14" spans="1:6" ht="15">
      <c r="A14" s="262" t="s">
        <v>98</v>
      </c>
      <c r="B14" s="262"/>
      <c r="C14" s="262"/>
      <c r="D14" s="262" t="s">
        <v>99</v>
      </c>
      <c r="E14" s="262"/>
      <c r="F14" s="262"/>
    </row>
    <row r="15" spans="1:6" ht="15">
      <c r="A15" s="262" t="s">
        <v>100</v>
      </c>
      <c r="B15" s="262"/>
      <c r="C15" s="262"/>
      <c r="D15" s="262" t="s">
        <v>101</v>
      </c>
      <c r="E15" s="262"/>
      <c r="F15" s="262"/>
    </row>
    <row r="16" spans="1:6" ht="15">
      <c r="A16" s="262" t="s">
        <v>102</v>
      </c>
      <c r="B16" s="262"/>
      <c r="C16" s="262"/>
      <c r="D16" s="262" t="s">
        <v>103</v>
      </c>
      <c r="E16" s="262"/>
      <c r="F16" s="262"/>
    </row>
    <row r="17" spans="1:6" ht="15">
      <c r="A17" s="262" t="s">
        <v>104</v>
      </c>
      <c r="B17" s="262"/>
      <c r="C17" s="262"/>
      <c r="D17" s="262" t="s">
        <v>105</v>
      </c>
      <c r="E17" s="262"/>
      <c r="F17" s="262"/>
    </row>
    <row r="18" spans="1:6" ht="15">
      <c r="A18" s="262" t="s">
        <v>84</v>
      </c>
      <c r="B18" s="262"/>
      <c r="C18" s="262"/>
      <c r="D18" s="262" t="s">
        <v>106</v>
      </c>
      <c r="E18" s="262"/>
      <c r="F18" s="262"/>
    </row>
    <row r="19" spans="1:6" ht="15">
      <c r="A19" s="262" t="s">
        <v>85</v>
      </c>
      <c r="B19" s="262"/>
      <c r="C19" s="262"/>
      <c r="D19" s="262" t="s">
        <v>107</v>
      </c>
      <c r="E19" s="262"/>
      <c r="F19" s="262"/>
    </row>
    <row r="20" spans="1:6" ht="15">
      <c r="A20" s="262" t="s">
        <v>86</v>
      </c>
      <c r="B20" s="262"/>
      <c r="C20" s="262"/>
      <c r="D20" s="262" t="s">
        <v>108</v>
      </c>
      <c r="E20" s="262"/>
      <c r="F20" s="262"/>
    </row>
    <row r="21" spans="1:6" ht="15">
      <c r="A21" s="262" t="s">
        <v>109</v>
      </c>
      <c r="B21" s="262"/>
      <c r="C21" s="262"/>
      <c r="D21" s="262" t="s">
        <v>110</v>
      </c>
      <c r="E21" s="262"/>
      <c r="F21" s="262"/>
    </row>
    <row r="22" spans="1:6" ht="15">
      <c r="A22" s="262" t="s">
        <v>111</v>
      </c>
      <c r="B22" s="262"/>
      <c r="C22" s="262"/>
      <c r="D22" s="262" t="s">
        <v>112</v>
      </c>
      <c r="E22" s="262"/>
      <c r="F22" s="262"/>
    </row>
    <row r="23" spans="1:6" ht="15">
      <c r="A23" s="262" t="s">
        <v>113</v>
      </c>
      <c r="B23" s="262"/>
      <c r="C23" s="262"/>
      <c r="D23" s="262" t="s">
        <v>114</v>
      </c>
      <c r="E23" s="262"/>
      <c r="F23" s="262">
        <v>60</v>
      </c>
    </row>
    <row r="24" spans="1:6" ht="15">
      <c r="A24" s="262" t="s">
        <v>100</v>
      </c>
      <c r="B24" s="262"/>
      <c r="C24" s="262"/>
      <c r="D24" s="262" t="s">
        <v>115</v>
      </c>
      <c r="E24" s="262"/>
      <c r="F24" s="262"/>
    </row>
    <row r="25" spans="1:6" ht="15">
      <c r="A25" s="262" t="s">
        <v>116</v>
      </c>
      <c r="B25" s="262"/>
      <c r="C25" s="262"/>
      <c r="D25" s="262" t="s">
        <v>117</v>
      </c>
      <c r="E25" s="262"/>
      <c r="F25" s="262">
        <v>60</v>
      </c>
    </row>
    <row r="26" spans="1:6" ht="15">
      <c r="A26" s="262" t="s">
        <v>118</v>
      </c>
      <c r="B26" s="262">
        <f>SUM(B27:B37)</f>
        <v>2487</v>
      </c>
      <c r="C26" s="262">
        <f>SUM(C27:C37)</f>
        <v>3971</v>
      </c>
      <c r="D26" s="262" t="s">
        <v>119</v>
      </c>
      <c r="E26" s="262"/>
      <c r="F26" s="262"/>
    </row>
    <row r="27" spans="1:6" ht="15">
      <c r="A27" s="262" t="s">
        <v>84</v>
      </c>
      <c r="B27" s="262">
        <v>1189</v>
      </c>
      <c r="C27" s="262">
        <v>1232</v>
      </c>
      <c r="D27" s="262" t="s">
        <v>120</v>
      </c>
      <c r="E27" s="262">
        <v>516</v>
      </c>
      <c r="F27" s="262">
        <v>1090</v>
      </c>
    </row>
    <row r="28" spans="1:6" ht="15">
      <c r="A28" s="262" t="s">
        <v>85</v>
      </c>
      <c r="B28" s="262"/>
      <c r="C28" s="262"/>
      <c r="D28" s="262" t="s">
        <v>121</v>
      </c>
      <c r="E28" s="262"/>
      <c r="F28" s="262"/>
    </row>
    <row r="29" spans="1:6" ht="15">
      <c r="A29" s="262" t="s">
        <v>86</v>
      </c>
      <c r="B29" s="262"/>
      <c r="C29" s="262"/>
      <c r="D29" s="262" t="s">
        <v>122</v>
      </c>
      <c r="E29" s="262"/>
      <c r="F29" s="262"/>
    </row>
    <row r="30" spans="1:6" ht="15">
      <c r="A30" s="262" t="s">
        <v>123</v>
      </c>
      <c r="B30" s="262"/>
      <c r="C30" s="262"/>
      <c r="D30" s="262" t="s">
        <v>124</v>
      </c>
      <c r="E30" s="262"/>
      <c r="F30" s="262"/>
    </row>
    <row r="31" spans="1:6" ht="15">
      <c r="A31" s="262" t="s">
        <v>125</v>
      </c>
      <c r="B31" s="262"/>
      <c r="C31" s="262"/>
      <c r="D31" s="262" t="s">
        <v>126</v>
      </c>
      <c r="E31" s="262"/>
      <c r="F31" s="262"/>
    </row>
    <row r="32" spans="1:6" ht="15">
      <c r="A32" s="262" t="s">
        <v>127</v>
      </c>
      <c r="B32" s="262"/>
      <c r="C32" s="262"/>
      <c r="D32" s="262" t="s">
        <v>128</v>
      </c>
      <c r="E32" s="262"/>
      <c r="F32" s="262"/>
    </row>
    <row r="33" spans="1:6" ht="15">
      <c r="A33" s="262" t="s">
        <v>129</v>
      </c>
      <c r="B33" s="262"/>
      <c r="C33" s="262"/>
      <c r="D33" s="262" t="s">
        <v>130</v>
      </c>
      <c r="E33" s="262"/>
      <c r="F33" s="262"/>
    </row>
    <row r="34" spans="1:6" ht="15">
      <c r="A34" s="262" t="s">
        <v>131</v>
      </c>
      <c r="B34" s="262"/>
      <c r="C34" s="262"/>
      <c r="D34" s="262" t="s">
        <v>132</v>
      </c>
      <c r="E34" s="262"/>
      <c r="F34" s="262"/>
    </row>
    <row r="35" spans="1:6" ht="15">
      <c r="A35" s="262" t="s">
        <v>133</v>
      </c>
      <c r="B35" s="262"/>
      <c r="C35" s="262"/>
      <c r="D35" s="262" t="s">
        <v>134</v>
      </c>
      <c r="E35" s="262">
        <v>516</v>
      </c>
      <c r="F35" s="262">
        <v>750</v>
      </c>
    </row>
    <row r="36" spans="1:8" ht="15">
      <c r="A36" s="262" t="s">
        <v>100</v>
      </c>
      <c r="B36" s="262">
        <v>687</v>
      </c>
      <c r="C36" s="262">
        <v>786</v>
      </c>
      <c r="D36" s="262" t="s">
        <v>135</v>
      </c>
      <c r="E36" s="262"/>
      <c r="F36" s="262"/>
      <c r="H36">
        <v>2120</v>
      </c>
    </row>
    <row r="37" spans="1:8" ht="15">
      <c r="A37" s="262" t="s">
        <v>136</v>
      </c>
      <c r="B37" s="262">
        <v>611</v>
      </c>
      <c r="C37" s="262">
        <f>1783+170</f>
        <v>1953</v>
      </c>
      <c r="D37" s="262" t="s">
        <v>137</v>
      </c>
      <c r="E37" s="262"/>
      <c r="F37" s="262"/>
      <c r="H37">
        <f>C37+C50+C61+C84</f>
        <v>2120</v>
      </c>
    </row>
    <row r="38" spans="1:8" ht="15">
      <c r="A38" s="262" t="s">
        <v>138</v>
      </c>
      <c r="B38" s="262"/>
      <c r="C38" s="262"/>
      <c r="D38" s="262" t="s">
        <v>139</v>
      </c>
      <c r="E38" s="262"/>
      <c r="F38" s="262">
        <v>340</v>
      </c>
      <c r="H38">
        <f>H36-H37</f>
        <v>0</v>
      </c>
    </row>
    <row r="39" spans="1:6" ht="15">
      <c r="A39" s="262" t="s">
        <v>84</v>
      </c>
      <c r="B39" s="262"/>
      <c r="C39" s="262"/>
      <c r="D39" s="262" t="s">
        <v>140</v>
      </c>
      <c r="E39" s="262"/>
      <c r="F39" s="262"/>
    </row>
    <row r="40" spans="1:6" ht="15">
      <c r="A40" s="262" t="s">
        <v>85</v>
      </c>
      <c r="B40" s="262"/>
      <c r="C40" s="262"/>
      <c r="D40" s="262" t="s">
        <v>141</v>
      </c>
      <c r="E40" s="262"/>
      <c r="F40" s="262"/>
    </row>
    <row r="41" spans="1:6" ht="15">
      <c r="A41" s="262" t="s">
        <v>86</v>
      </c>
      <c r="B41" s="262"/>
      <c r="C41" s="262"/>
      <c r="D41" s="262" t="s">
        <v>142</v>
      </c>
      <c r="E41" s="262"/>
      <c r="F41" s="262"/>
    </row>
    <row r="42" spans="1:6" ht="15">
      <c r="A42" s="262" t="s">
        <v>143</v>
      </c>
      <c r="B42" s="262"/>
      <c r="C42" s="262"/>
      <c r="D42" s="262" t="s">
        <v>144</v>
      </c>
      <c r="E42" s="262">
        <v>79</v>
      </c>
      <c r="F42" s="262">
        <v>600</v>
      </c>
    </row>
    <row r="43" spans="1:6" ht="15">
      <c r="A43" s="262" t="s">
        <v>145</v>
      </c>
      <c r="B43" s="262"/>
      <c r="C43" s="262"/>
      <c r="D43" s="262" t="s">
        <v>146</v>
      </c>
      <c r="E43" s="262"/>
      <c r="F43" s="262"/>
    </row>
    <row r="44" spans="1:6" ht="15">
      <c r="A44" s="262" t="s">
        <v>147</v>
      </c>
      <c r="B44" s="262"/>
      <c r="C44" s="262"/>
      <c r="D44" s="262" t="s">
        <v>148</v>
      </c>
      <c r="E44" s="262"/>
      <c r="F44" s="262"/>
    </row>
    <row r="45" spans="1:6" ht="15">
      <c r="A45" s="262" t="s">
        <v>149</v>
      </c>
      <c r="B45" s="262"/>
      <c r="C45" s="262"/>
      <c r="D45" s="262" t="s">
        <v>150</v>
      </c>
      <c r="E45" s="262">
        <v>79</v>
      </c>
      <c r="F45" s="262">
        <v>600</v>
      </c>
    </row>
    <row r="46" spans="1:6" ht="15">
      <c r="A46" s="262" t="s">
        <v>151</v>
      </c>
      <c r="B46" s="262"/>
      <c r="C46" s="262"/>
      <c r="D46" s="262" t="s">
        <v>152</v>
      </c>
      <c r="E46" s="262"/>
      <c r="F46" s="262"/>
    </row>
    <row r="47" spans="1:6" ht="15">
      <c r="A47" s="262" t="s">
        <v>153</v>
      </c>
      <c r="B47" s="262"/>
      <c r="C47" s="262"/>
      <c r="D47" s="262" t="s">
        <v>84</v>
      </c>
      <c r="E47" s="262"/>
      <c r="F47" s="262"/>
    </row>
    <row r="48" spans="1:6" ht="15">
      <c r="A48" s="262" t="s">
        <v>100</v>
      </c>
      <c r="B48" s="262"/>
      <c r="C48" s="262"/>
      <c r="D48" s="262" t="s">
        <v>85</v>
      </c>
      <c r="E48" s="262"/>
      <c r="F48" s="262"/>
    </row>
    <row r="49" spans="1:6" ht="15">
      <c r="A49" s="262" t="s">
        <v>154</v>
      </c>
      <c r="B49" s="262"/>
      <c r="C49" s="262"/>
      <c r="D49" s="262" t="s">
        <v>86</v>
      </c>
      <c r="E49" s="262"/>
      <c r="F49" s="262"/>
    </row>
    <row r="50" spans="1:6" ht="15">
      <c r="A50" s="262" t="s">
        <v>155</v>
      </c>
      <c r="B50" s="262"/>
      <c r="C50" s="262">
        <v>45</v>
      </c>
      <c r="D50" s="262" t="s">
        <v>156</v>
      </c>
      <c r="E50" s="262"/>
      <c r="F50" s="262"/>
    </row>
    <row r="51" spans="1:6" ht="15">
      <c r="A51" s="262" t="s">
        <v>84</v>
      </c>
      <c r="B51" s="262"/>
      <c r="C51" s="262"/>
      <c r="D51" s="262" t="s">
        <v>157</v>
      </c>
      <c r="E51" s="262"/>
      <c r="F51" s="262"/>
    </row>
    <row r="52" spans="1:6" ht="15">
      <c r="A52" s="262" t="s">
        <v>85</v>
      </c>
      <c r="B52" s="262"/>
      <c r="C52" s="262"/>
      <c r="D52" s="262" t="s">
        <v>158</v>
      </c>
      <c r="E52" s="262"/>
      <c r="F52" s="262"/>
    </row>
    <row r="53" spans="1:6" ht="15">
      <c r="A53" s="262" t="s">
        <v>86</v>
      </c>
      <c r="B53" s="262"/>
      <c r="C53" s="262"/>
      <c r="D53" s="262" t="s">
        <v>159</v>
      </c>
      <c r="E53" s="262"/>
      <c r="F53" s="262"/>
    </row>
    <row r="54" spans="1:6" ht="15">
      <c r="A54" s="262" t="s">
        <v>160</v>
      </c>
      <c r="B54" s="262"/>
      <c r="C54" s="262"/>
      <c r="D54" s="262" t="s">
        <v>100</v>
      </c>
      <c r="E54" s="262"/>
      <c r="F54" s="262"/>
    </row>
    <row r="55" spans="1:6" ht="15">
      <c r="A55" s="262" t="s">
        <v>161</v>
      </c>
      <c r="B55" s="262"/>
      <c r="C55" s="262"/>
      <c r="D55" s="262" t="s">
        <v>162</v>
      </c>
      <c r="E55" s="262"/>
      <c r="F55" s="262"/>
    </row>
    <row r="56" spans="1:6" ht="15">
      <c r="A56" s="262" t="s">
        <v>163</v>
      </c>
      <c r="B56" s="262"/>
      <c r="C56" s="262"/>
      <c r="D56" s="262" t="s">
        <v>164</v>
      </c>
      <c r="E56" s="262">
        <f>SUM(E57:E60)</f>
        <v>134</v>
      </c>
      <c r="F56" s="262">
        <f>SUM(F57:F60)</f>
        <v>169</v>
      </c>
    </row>
    <row r="57" spans="1:6" ht="15">
      <c r="A57" s="262" t="s">
        <v>165</v>
      </c>
      <c r="B57" s="262"/>
      <c r="C57" s="262">
        <v>45</v>
      </c>
      <c r="D57" s="262" t="s">
        <v>166</v>
      </c>
      <c r="E57" s="262">
        <v>53</v>
      </c>
      <c r="F57" s="262">
        <v>76</v>
      </c>
    </row>
    <row r="58" spans="1:6" ht="15">
      <c r="A58" s="262" t="s">
        <v>167</v>
      </c>
      <c r="B58" s="262"/>
      <c r="C58" s="262"/>
      <c r="D58" s="262" t="s">
        <v>168</v>
      </c>
      <c r="E58" s="262">
        <v>60</v>
      </c>
      <c r="F58" s="262">
        <v>67</v>
      </c>
    </row>
    <row r="59" spans="1:6" ht="15">
      <c r="A59" s="262" t="s">
        <v>100</v>
      </c>
      <c r="B59" s="262"/>
      <c r="C59" s="262"/>
      <c r="D59" s="262" t="s">
        <v>169</v>
      </c>
      <c r="E59" s="262">
        <v>10</v>
      </c>
      <c r="F59" s="262">
        <v>14</v>
      </c>
    </row>
    <row r="60" spans="1:6" ht="15">
      <c r="A60" s="262" t="s">
        <v>170</v>
      </c>
      <c r="B60" s="262"/>
      <c r="C60" s="262"/>
      <c r="D60" s="262" t="s">
        <v>171</v>
      </c>
      <c r="E60" s="262">
        <v>11</v>
      </c>
      <c r="F60" s="262">
        <v>12</v>
      </c>
    </row>
    <row r="61" spans="1:6" ht="15">
      <c r="A61" s="262" t="s">
        <v>172</v>
      </c>
      <c r="B61" s="262"/>
      <c r="C61" s="262">
        <v>80</v>
      </c>
      <c r="D61" s="262" t="s">
        <v>173</v>
      </c>
      <c r="E61" s="262"/>
      <c r="F61" s="262"/>
    </row>
    <row r="62" spans="1:6" ht="15">
      <c r="A62" s="262" t="s">
        <v>84</v>
      </c>
      <c r="B62" s="262"/>
      <c r="C62" s="262"/>
      <c r="D62" s="262" t="s">
        <v>174</v>
      </c>
      <c r="E62" s="262"/>
      <c r="F62" s="262"/>
    </row>
    <row r="63" spans="1:6" ht="15">
      <c r="A63" s="262" t="s">
        <v>85</v>
      </c>
      <c r="B63" s="262"/>
      <c r="C63" s="262"/>
      <c r="D63" s="262" t="s">
        <v>175</v>
      </c>
      <c r="E63" s="262"/>
      <c r="F63" s="262"/>
    </row>
    <row r="64" spans="1:6" ht="15">
      <c r="A64" s="262" t="s">
        <v>86</v>
      </c>
      <c r="B64" s="262"/>
      <c r="C64" s="262"/>
      <c r="D64" s="262" t="s">
        <v>176</v>
      </c>
      <c r="E64" s="262"/>
      <c r="F64" s="262"/>
    </row>
    <row r="65" spans="1:6" ht="15">
      <c r="A65" s="262" t="s">
        <v>177</v>
      </c>
      <c r="B65" s="262"/>
      <c r="C65" s="262"/>
      <c r="D65" s="262" t="s">
        <v>178</v>
      </c>
      <c r="E65" s="262"/>
      <c r="F65" s="262"/>
    </row>
    <row r="66" spans="1:6" ht="15">
      <c r="A66" s="262" t="s">
        <v>179</v>
      </c>
      <c r="B66" s="262"/>
      <c r="C66" s="262"/>
      <c r="D66" s="262" t="s">
        <v>180</v>
      </c>
      <c r="E66" s="262"/>
      <c r="F66" s="262"/>
    </row>
    <row r="67" spans="1:6" ht="15">
      <c r="A67" s="262" t="s">
        <v>181</v>
      </c>
      <c r="B67" s="262"/>
      <c r="C67" s="262"/>
      <c r="D67" s="262" t="s">
        <v>182</v>
      </c>
      <c r="E67" s="262"/>
      <c r="F67" s="262"/>
    </row>
    <row r="68" spans="1:6" ht="15">
      <c r="A68" s="262" t="s">
        <v>183</v>
      </c>
      <c r="B68" s="262"/>
      <c r="C68" s="262"/>
      <c r="D68" s="262" t="s">
        <v>184</v>
      </c>
      <c r="E68" s="262"/>
      <c r="F68" s="262"/>
    </row>
    <row r="69" spans="1:6" ht="15">
      <c r="A69" s="262" t="s">
        <v>185</v>
      </c>
      <c r="B69" s="262"/>
      <c r="C69" s="262"/>
      <c r="D69" s="262" t="s">
        <v>186</v>
      </c>
      <c r="E69" s="262"/>
      <c r="F69" s="262"/>
    </row>
    <row r="70" spans="1:6" ht="15">
      <c r="A70" s="262" t="s">
        <v>100</v>
      </c>
      <c r="B70" s="262"/>
      <c r="C70" s="262"/>
      <c r="D70" s="262" t="s">
        <v>187</v>
      </c>
      <c r="E70" s="262"/>
      <c r="F70" s="262"/>
    </row>
    <row r="71" spans="1:6" ht="15">
      <c r="A71" s="262" t="s">
        <v>188</v>
      </c>
      <c r="B71" s="262"/>
      <c r="C71" s="262">
        <v>80</v>
      </c>
      <c r="D71" s="262" t="s">
        <v>189</v>
      </c>
      <c r="E71" s="262"/>
      <c r="F71" s="262"/>
    </row>
    <row r="72" spans="1:6" ht="15">
      <c r="A72" s="262" t="s">
        <v>190</v>
      </c>
      <c r="B72" s="262"/>
      <c r="C72" s="262"/>
      <c r="D72" s="262" t="s">
        <v>191</v>
      </c>
      <c r="E72" s="262"/>
      <c r="F72" s="262"/>
    </row>
    <row r="73" spans="1:6" ht="15">
      <c r="A73" s="262" t="s">
        <v>84</v>
      </c>
      <c r="B73" s="262"/>
      <c r="C73" s="262"/>
      <c r="D73" s="262" t="s">
        <v>192</v>
      </c>
      <c r="E73" s="262"/>
      <c r="F73" s="262"/>
    </row>
    <row r="74" spans="1:6" ht="15">
      <c r="A74" s="262" t="s">
        <v>85</v>
      </c>
      <c r="B74" s="262"/>
      <c r="C74" s="262"/>
      <c r="D74" s="262" t="s">
        <v>193</v>
      </c>
      <c r="E74" s="262"/>
      <c r="F74" s="262"/>
    </row>
    <row r="75" spans="1:6" ht="15">
      <c r="A75" s="262" t="s">
        <v>86</v>
      </c>
      <c r="B75" s="262"/>
      <c r="C75" s="262"/>
      <c r="D75" s="262" t="s">
        <v>194</v>
      </c>
      <c r="E75" s="262">
        <v>20</v>
      </c>
      <c r="F75" s="262">
        <v>131</v>
      </c>
    </row>
    <row r="76" spans="1:6" ht="15">
      <c r="A76" s="262" t="s">
        <v>195</v>
      </c>
      <c r="B76" s="262"/>
      <c r="C76" s="262"/>
      <c r="D76" s="262" t="s">
        <v>196</v>
      </c>
      <c r="E76" s="262"/>
      <c r="F76" s="262"/>
    </row>
    <row r="77" spans="1:6" ht="15">
      <c r="A77" s="262" t="s">
        <v>197</v>
      </c>
      <c r="B77" s="262"/>
      <c r="C77" s="262"/>
      <c r="D77" s="262" t="s">
        <v>84</v>
      </c>
      <c r="E77" s="262"/>
      <c r="F77" s="262"/>
    </row>
    <row r="78" spans="1:6" ht="15">
      <c r="A78" s="262" t="s">
        <v>198</v>
      </c>
      <c r="B78" s="262"/>
      <c r="C78" s="262"/>
      <c r="D78" s="262" t="s">
        <v>85</v>
      </c>
      <c r="E78" s="262"/>
      <c r="F78" s="262"/>
    </row>
    <row r="79" spans="1:6" ht="15">
      <c r="A79" s="262" t="s">
        <v>199</v>
      </c>
      <c r="B79" s="262"/>
      <c r="C79" s="262"/>
      <c r="D79" s="262" t="s">
        <v>86</v>
      </c>
      <c r="E79" s="262"/>
      <c r="F79" s="262"/>
    </row>
    <row r="80" spans="1:6" ht="15">
      <c r="A80" s="262" t="s">
        <v>200</v>
      </c>
      <c r="B80" s="262"/>
      <c r="C80" s="262"/>
      <c r="D80" s="262" t="s">
        <v>201</v>
      </c>
      <c r="E80" s="262"/>
      <c r="F80" s="262"/>
    </row>
    <row r="81" spans="1:6" ht="15">
      <c r="A81" s="262" t="s">
        <v>183</v>
      </c>
      <c r="B81" s="262"/>
      <c r="C81" s="262"/>
      <c r="D81" s="262" t="s">
        <v>202</v>
      </c>
      <c r="E81" s="262"/>
      <c r="F81" s="262"/>
    </row>
    <row r="82" spans="1:6" ht="15">
      <c r="A82" s="262" t="s">
        <v>100</v>
      </c>
      <c r="B82" s="262"/>
      <c r="C82" s="262"/>
      <c r="D82" s="262" t="s">
        <v>203</v>
      </c>
      <c r="E82" s="262"/>
      <c r="F82" s="262"/>
    </row>
    <row r="83" spans="1:6" ht="15">
      <c r="A83" s="262" t="s">
        <v>204</v>
      </c>
      <c r="B83" s="262"/>
      <c r="C83" s="262"/>
      <c r="D83" s="262" t="s">
        <v>205</v>
      </c>
      <c r="E83" s="262"/>
      <c r="F83" s="262"/>
    </row>
    <row r="84" spans="1:6" ht="15">
      <c r="A84" s="262" t="s">
        <v>206</v>
      </c>
      <c r="B84" s="262"/>
      <c r="C84" s="262">
        <v>42</v>
      </c>
      <c r="D84" s="262" t="s">
        <v>207</v>
      </c>
      <c r="E84" s="262"/>
      <c r="F84" s="262"/>
    </row>
    <row r="85" spans="1:6" ht="15">
      <c r="A85" s="262" t="s">
        <v>84</v>
      </c>
      <c r="B85" s="262"/>
      <c r="C85" s="262"/>
      <c r="D85" s="262" t="s">
        <v>208</v>
      </c>
      <c r="E85" s="262"/>
      <c r="F85" s="262"/>
    </row>
    <row r="86" spans="1:6" ht="15">
      <c r="A86" s="262" t="s">
        <v>85</v>
      </c>
      <c r="B86" s="262"/>
      <c r="C86" s="262"/>
      <c r="D86" s="262" t="s">
        <v>209</v>
      </c>
      <c r="E86" s="262"/>
      <c r="F86" s="262"/>
    </row>
    <row r="87" spans="1:6" ht="15">
      <c r="A87" s="262" t="s">
        <v>86</v>
      </c>
      <c r="B87" s="262"/>
      <c r="C87" s="262"/>
      <c r="D87" s="262" t="s">
        <v>210</v>
      </c>
      <c r="E87" s="262"/>
      <c r="F87" s="262"/>
    </row>
    <row r="88" spans="1:6" ht="15">
      <c r="A88" s="262" t="s">
        <v>211</v>
      </c>
      <c r="B88" s="262"/>
      <c r="C88" s="262">
        <v>42</v>
      </c>
      <c r="D88" s="262" t="s">
        <v>212</v>
      </c>
      <c r="E88" s="262"/>
      <c r="F88" s="262"/>
    </row>
    <row r="89" spans="1:6" ht="15">
      <c r="A89" s="262" t="s">
        <v>213</v>
      </c>
      <c r="B89" s="262"/>
      <c r="C89" s="262"/>
      <c r="D89" s="262" t="s">
        <v>214</v>
      </c>
      <c r="E89" s="262">
        <v>20</v>
      </c>
      <c r="F89" s="262">
        <f>SUM(F90:F96)</f>
        <v>131</v>
      </c>
    </row>
    <row r="90" spans="1:6" ht="15">
      <c r="A90" s="262" t="s">
        <v>183</v>
      </c>
      <c r="B90" s="262"/>
      <c r="C90" s="262"/>
      <c r="D90" s="262" t="s">
        <v>215</v>
      </c>
      <c r="E90" s="262">
        <v>20</v>
      </c>
      <c r="F90" s="262">
        <v>47</v>
      </c>
    </row>
    <row r="91" spans="1:6" ht="15">
      <c r="A91" s="262" t="s">
        <v>100</v>
      </c>
      <c r="B91" s="262"/>
      <c r="C91" s="262"/>
      <c r="D91" s="262" t="s">
        <v>216</v>
      </c>
      <c r="E91" s="262"/>
      <c r="F91" s="262">
        <v>84</v>
      </c>
    </row>
    <row r="92" spans="1:6" ht="15">
      <c r="A92" s="262" t="s">
        <v>217</v>
      </c>
      <c r="B92" s="262"/>
      <c r="C92" s="262"/>
      <c r="D92" s="262" t="s">
        <v>218</v>
      </c>
      <c r="E92" s="262"/>
      <c r="F92" s="262"/>
    </row>
    <row r="93" spans="1:6" ht="15">
      <c r="A93" s="262" t="s">
        <v>219</v>
      </c>
      <c r="B93" s="262"/>
      <c r="C93" s="262"/>
      <c r="D93" s="262" t="s">
        <v>220</v>
      </c>
      <c r="E93" s="262"/>
      <c r="F93" s="262"/>
    </row>
    <row r="94" spans="1:6" ht="15">
      <c r="A94" s="262" t="s">
        <v>84</v>
      </c>
      <c r="B94" s="262"/>
      <c r="C94" s="262"/>
      <c r="D94" s="262" t="s">
        <v>221</v>
      </c>
      <c r="E94" s="262"/>
      <c r="F94" s="262"/>
    </row>
    <row r="95" spans="1:6" ht="15">
      <c r="A95" s="262" t="s">
        <v>85</v>
      </c>
      <c r="B95" s="262"/>
      <c r="C95" s="262"/>
      <c r="D95" s="262" t="s">
        <v>222</v>
      </c>
      <c r="E95" s="262"/>
      <c r="F95" s="262"/>
    </row>
    <row r="96" spans="1:6" ht="15">
      <c r="A96" s="262" t="s">
        <v>86</v>
      </c>
      <c r="B96" s="262"/>
      <c r="C96" s="262"/>
      <c r="D96" s="262" t="s">
        <v>223</v>
      </c>
      <c r="E96" s="262"/>
      <c r="F96" s="262"/>
    </row>
    <row r="97" spans="1:6" ht="15">
      <c r="A97" s="262" t="s">
        <v>224</v>
      </c>
      <c r="B97" s="262"/>
      <c r="C97" s="262"/>
      <c r="D97" s="262" t="s">
        <v>225</v>
      </c>
      <c r="E97" s="262"/>
      <c r="F97" s="262"/>
    </row>
    <row r="98" spans="1:6" ht="15">
      <c r="A98" s="262" t="s">
        <v>226</v>
      </c>
      <c r="B98" s="262"/>
      <c r="C98" s="262"/>
      <c r="D98" s="262" t="s">
        <v>227</v>
      </c>
      <c r="E98" s="262"/>
      <c r="F98" s="262"/>
    </row>
    <row r="99" spans="1:6" ht="15">
      <c r="A99" s="262" t="s">
        <v>228</v>
      </c>
      <c r="B99" s="262"/>
      <c r="C99" s="262"/>
      <c r="D99" s="262" t="s">
        <v>229</v>
      </c>
      <c r="E99" s="262"/>
      <c r="F99" s="262"/>
    </row>
    <row r="100" spans="1:6" ht="15">
      <c r="A100" s="262" t="s">
        <v>183</v>
      </c>
      <c r="B100" s="262"/>
      <c r="C100" s="262"/>
      <c r="D100" s="262" t="s">
        <v>230</v>
      </c>
      <c r="E100" s="262"/>
      <c r="F100" s="262"/>
    </row>
    <row r="101" spans="1:6" ht="15">
      <c r="A101" s="262" t="s">
        <v>100</v>
      </c>
      <c r="B101" s="262"/>
      <c r="C101" s="262"/>
      <c r="D101" s="262" t="s">
        <v>231</v>
      </c>
      <c r="E101" s="262"/>
      <c r="F101" s="262"/>
    </row>
    <row r="102" spans="1:6" ht="15">
      <c r="A102" s="262" t="s">
        <v>232</v>
      </c>
      <c r="B102" s="262"/>
      <c r="C102" s="262"/>
      <c r="D102" s="262" t="s">
        <v>233</v>
      </c>
      <c r="E102" s="262"/>
      <c r="F102" s="262"/>
    </row>
    <row r="103" spans="1:6" ht="15">
      <c r="A103" s="262" t="s">
        <v>234</v>
      </c>
      <c r="B103" s="262"/>
      <c r="C103" s="262"/>
      <c r="D103" s="262" t="s">
        <v>235</v>
      </c>
      <c r="E103" s="262"/>
      <c r="F103" s="262"/>
    </row>
    <row r="104" spans="1:6" ht="15">
      <c r="A104" s="262" t="s">
        <v>84</v>
      </c>
      <c r="B104" s="262"/>
      <c r="C104" s="262"/>
      <c r="D104" s="262" t="s">
        <v>236</v>
      </c>
      <c r="E104" s="262"/>
      <c r="F104" s="262"/>
    </row>
    <row r="105" spans="1:6" ht="15">
      <c r="A105" s="262" t="s">
        <v>85</v>
      </c>
      <c r="B105" s="262"/>
      <c r="C105" s="262"/>
      <c r="D105" s="262" t="s">
        <v>237</v>
      </c>
      <c r="E105" s="262"/>
      <c r="F105" s="262"/>
    </row>
    <row r="106" spans="1:6" ht="15">
      <c r="A106" s="262" t="s">
        <v>86</v>
      </c>
      <c r="B106" s="262"/>
      <c r="C106" s="262"/>
      <c r="D106" s="262" t="s">
        <v>238</v>
      </c>
      <c r="E106" s="262"/>
      <c r="F106" s="262"/>
    </row>
    <row r="107" spans="1:6" ht="15">
      <c r="A107" s="262" t="s">
        <v>239</v>
      </c>
      <c r="B107" s="262"/>
      <c r="C107" s="262"/>
      <c r="D107" s="262" t="s">
        <v>240</v>
      </c>
      <c r="E107" s="262"/>
      <c r="F107" s="262"/>
    </row>
    <row r="108" spans="1:6" ht="15">
      <c r="A108" s="262" t="s">
        <v>241</v>
      </c>
      <c r="B108" s="262"/>
      <c r="C108" s="262"/>
      <c r="D108" s="262" t="s">
        <v>242</v>
      </c>
      <c r="E108" s="262"/>
      <c r="F108" s="262"/>
    </row>
    <row r="109" spans="1:6" ht="15">
      <c r="A109" s="262" t="s">
        <v>243</v>
      </c>
      <c r="B109" s="262"/>
      <c r="C109" s="262"/>
      <c r="D109" s="262" t="s">
        <v>244</v>
      </c>
      <c r="E109" s="262"/>
      <c r="F109" s="262"/>
    </row>
    <row r="110" spans="1:6" ht="15">
      <c r="A110" s="262" t="s">
        <v>245</v>
      </c>
      <c r="B110" s="262"/>
      <c r="C110" s="262"/>
      <c r="D110" s="262" t="s">
        <v>246</v>
      </c>
      <c r="E110" s="262"/>
      <c r="F110" s="262"/>
    </row>
    <row r="111" spans="1:6" ht="15">
      <c r="A111" s="262" t="s">
        <v>247</v>
      </c>
      <c r="B111" s="262"/>
      <c r="C111" s="262"/>
      <c r="D111" s="262" t="s">
        <v>248</v>
      </c>
      <c r="E111" s="262"/>
      <c r="F111" s="262"/>
    </row>
    <row r="112" spans="1:6" ht="15">
      <c r="A112" s="262" t="s">
        <v>249</v>
      </c>
      <c r="B112" s="262"/>
      <c r="C112" s="262"/>
      <c r="D112" s="262" t="s">
        <v>250</v>
      </c>
      <c r="E112" s="262"/>
      <c r="F112" s="262"/>
    </row>
    <row r="113" spans="1:6" ht="15">
      <c r="A113" s="262" t="s">
        <v>251</v>
      </c>
      <c r="B113" s="262"/>
      <c r="C113" s="262"/>
      <c r="D113" s="262" t="s">
        <v>252</v>
      </c>
      <c r="E113" s="262"/>
      <c r="F113" s="262"/>
    </row>
    <row r="114" spans="1:6" ht="15">
      <c r="A114" s="262" t="s">
        <v>253</v>
      </c>
      <c r="B114" s="262"/>
      <c r="C114" s="262"/>
      <c r="D114" s="262" t="s">
        <v>254</v>
      </c>
      <c r="E114" s="262"/>
      <c r="F114" s="262"/>
    </row>
    <row r="115" spans="1:6" ht="15">
      <c r="A115" s="262" t="s">
        <v>255</v>
      </c>
      <c r="B115" s="262"/>
      <c r="C115" s="262"/>
      <c r="D115" s="262" t="s">
        <v>256</v>
      </c>
      <c r="E115" s="262"/>
      <c r="F115" s="262"/>
    </row>
    <row r="116" spans="1:6" ht="15">
      <c r="A116" s="262" t="s">
        <v>100</v>
      </c>
      <c r="B116" s="262"/>
      <c r="C116" s="262"/>
      <c r="D116" s="262" t="s">
        <v>257</v>
      </c>
      <c r="E116" s="262"/>
      <c r="F116" s="262"/>
    </row>
    <row r="117" spans="1:6" ht="15">
      <c r="A117" s="262" t="s">
        <v>258</v>
      </c>
      <c r="B117" s="262"/>
      <c r="C117" s="262"/>
      <c r="D117" s="262" t="s">
        <v>259</v>
      </c>
      <c r="E117" s="262"/>
      <c r="F117" s="262"/>
    </row>
    <row r="118" spans="1:6" ht="15">
      <c r="A118" s="262" t="s">
        <v>260</v>
      </c>
      <c r="B118" s="262"/>
      <c r="C118" s="262"/>
      <c r="D118" s="262" t="s">
        <v>261</v>
      </c>
      <c r="E118" s="262"/>
      <c r="F118" s="262"/>
    </row>
    <row r="119" spans="1:6" ht="15">
      <c r="A119" s="262" t="s">
        <v>84</v>
      </c>
      <c r="B119" s="262"/>
      <c r="C119" s="262"/>
      <c r="D119" s="262" t="s">
        <v>262</v>
      </c>
      <c r="E119" s="262"/>
      <c r="F119" s="262"/>
    </row>
    <row r="120" spans="1:6" ht="15">
      <c r="A120" s="262" t="s">
        <v>85</v>
      </c>
      <c r="B120" s="262"/>
      <c r="C120" s="262"/>
      <c r="D120" s="262" t="s">
        <v>263</v>
      </c>
      <c r="E120" s="262"/>
      <c r="F120" s="262"/>
    </row>
    <row r="121" spans="1:6" ht="15">
      <c r="A121" s="262" t="s">
        <v>86</v>
      </c>
      <c r="B121" s="262"/>
      <c r="C121" s="262"/>
      <c r="D121" s="262" t="s">
        <v>264</v>
      </c>
      <c r="E121" s="262"/>
      <c r="F121" s="262"/>
    </row>
    <row r="122" spans="1:6" ht="15">
      <c r="A122" s="262" t="s">
        <v>265</v>
      </c>
      <c r="B122" s="262"/>
      <c r="C122" s="262"/>
      <c r="D122" s="262" t="s">
        <v>266</v>
      </c>
      <c r="E122" s="262"/>
      <c r="F122" s="262"/>
    </row>
    <row r="123" spans="1:6" ht="15">
      <c r="A123" s="262" t="s">
        <v>267</v>
      </c>
      <c r="B123" s="262"/>
      <c r="C123" s="262"/>
      <c r="D123" s="262" t="s">
        <v>268</v>
      </c>
      <c r="E123" s="262"/>
      <c r="F123" s="262"/>
    </row>
    <row r="124" spans="1:6" ht="15">
      <c r="A124" s="262" t="s">
        <v>269</v>
      </c>
      <c r="B124" s="262"/>
      <c r="C124" s="262"/>
      <c r="D124" s="262" t="s">
        <v>270</v>
      </c>
      <c r="E124" s="262"/>
      <c r="F124" s="262"/>
    </row>
    <row r="125" spans="1:6" ht="15">
      <c r="A125" s="262" t="s">
        <v>100</v>
      </c>
      <c r="B125" s="262"/>
      <c r="C125" s="262"/>
      <c r="D125" s="262" t="s">
        <v>271</v>
      </c>
      <c r="E125" s="262"/>
      <c r="F125" s="262"/>
    </row>
    <row r="126" spans="1:6" ht="15">
      <c r="A126" s="262" t="s">
        <v>272</v>
      </c>
      <c r="B126" s="262"/>
      <c r="C126" s="262"/>
      <c r="D126" s="262" t="s">
        <v>273</v>
      </c>
      <c r="E126" s="262"/>
      <c r="F126" s="262"/>
    </row>
    <row r="127" spans="1:6" ht="15">
      <c r="A127" s="262" t="s">
        <v>274</v>
      </c>
      <c r="B127" s="262"/>
      <c r="C127" s="262"/>
      <c r="D127" s="262" t="s">
        <v>275</v>
      </c>
      <c r="E127" s="262"/>
      <c r="F127" s="262"/>
    </row>
    <row r="128" spans="1:6" ht="15">
      <c r="A128" s="262" t="s">
        <v>84</v>
      </c>
      <c r="B128" s="262"/>
      <c r="C128" s="262"/>
      <c r="D128" s="262" t="s">
        <v>276</v>
      </c>
      <c r="E128" s="262"/>
      <c r="F128" s="262"/>
    </row>
    <row r="129" spans="1:6" ht="15">
      <c r="A129" s="262" t="s">
        <v>85</v>
      </c>
      <c r="B129" s="262"/>
      <c r="C129" s="262"/>
      <c r="D129" s="262" t="s">
        <v>277</v>
      </c>
      <c r="E129" s="262"/>
      <c r="F129" s="262"/>
    </row>
    <row r="130" spans="1:6" ht="15">
      <c r="A130" s="262" t="s">
        <v>86</v>
      </c>
      <c r="B130" s="262"/>
      <c r="C130" s="262"/>
      <c r="D130" s="262" t="s">
        <v>278</v>
      </c>
      <c r="E130" s="262"/>
      <c r="F130" s="262"/>
    </row>
    <row r="131" spans="1:6" ht="15">
      <c r="A131" s="262" t="s">
        <v>279</v>
      </c>
      <c r="B131" s="262"/>
      <c r="C131" s="262"/>
      <c r="D131" s="262" t="s">
        <v>280</v>
      </c>
      <c r="E131" s="262"/>
      <c r="F131" s="262"/>
    </row>
    <row r="132" spans="1:6" ht="15">
      <c r="A132" s="262" t="s">
        <v>281</v>
      </c>
      <c r="B132" s="262"/>
      <c r="C132" s="262"/>
      <c r="D132" s="262" t="s">
        <v>282</v>
      </c>
      <c r="E132" s="262"/>
      <c r="F132" s="262"/>
    </row>
    <row r="133" spans="1:6" ht="15">
      <c r="A133" s="262" t="s">
        <v>283</v>
      </c>
      <c r="B133" s="262"/>
      <c r="C133" s="262"/>
      <c r="D133" s="262" t="s">
        <v>84</v>
      </c>
      <c r="E133" s="262"/>
      <c r="F133" s="262"/>
    </row>
    <row r="134" spans="1:6" ht="15">
      <c r="A134" s="262" t="s">
        <v>284</v>
      </c>
      <c r="B134" s="262"/>
      <c r="C134" s="262"/>
      <c r="D134" s="262" t="s">
        <v>85</v>
      </c>
      <c r="E134" s="262"/>
      <c r="F134" s="262"/>
    </row>
    <row r="135" spans="1:6" ht="15">
      <c r="A135" s="262" t="s">
        <v>285</v>
      </c>
      <c r="B135" s="262"/>
      <c r="C135" s="262"/>
      <c r="D135" s="262" t="s">
        <v>86</v>
      </c>
      <c r="E135" s="262"/>
      <c r="F135" s="262"/>
    </row>
    <row r="136" spans="1:6" ht="15">
      <c r="A136" s="262" t="s">
        <v>100</v>
      </c>
      <c r="B136" s="262"/>
      <c r="C136" s="262"/>
      <c r="D136" s="262" t="s">
        <v>286</v>
      </c>
      <c r="E136" s="262"/>
      <c r="F136" s="262"/>
    </row>
    <row r="137" spans="1:6" ht="15">
      <c r="A137" s="262" t="s">
        <v>287</v>
      </c>
      <c r="B137" s="262"/>
      <c r="C137" s="262"/>
      <c r="D137" s="262" t="s">
        <v>288</v>
      </c>
      <c r="E137" s="262"/>
      <c r="F137" s="262"/>
    </row>
    <row r="138" spans="1:6" ht="15">
      <c r="A138" s="262" t="s">
        <v>289</v>
      </c>
      <c r="B138" s="262"/>
      <c r="C138" s="262"/>
      <c r="D138" s="262" t="s">
        <v>290</v>
      </c>
      <c r="E138" s="262"/>
      <c r="F138" s="262"/>
    </row>
    <row r="139" spans="1:6" ht="15">
      <c r="A139" s="262" t="s">
        <v>84</v>
      </c>
      <c r="B139" s="262"/>
      <c r="C139" s="262"/>
      <c r="D139" s="262" t="s">
        <v>291</v>
      </c>
      <c r="E139" s="262"/>
      <c r="F139" s="262"/>
    </row>
    <row r="140" spans="1:6" ht="15">
      <c r="A140" s="262" t="s">
        <v>85</v>
      </c>
      <c r="B140" s="262"/>
      <c r="C140" s="262"/>
      <c r="D140" s="262" t="s">
        <v>292</v>
      </c>
      <c r="E140" s="262"/>
      <c r="F140" s="262"/>
    </row>
    <row r="141" spans="1:6" ht="15">
      <c r="A141" s="262" t="s">
        <v>86</v>
      </c>
      <c r="B141" s="262"/>
      <c r="C141" s="262"/>
      <c r="D141" s="262" t="s">
        <v>293</v>
      </c>
      <c r="E141" s="262"/>
      <c r="F141" s="262"/>
    </row>
    <row r="142" spans="1:6" ht="15">
      <c r="A142" s="262" t="s">
        <v>294</v>
      </c>
      <c r="B142" s="262"/>
      <c r="C142" s="262"/>
      <c r="D142" s="262" t="s">
        <v>295</v>
      </c>
      <c r="E142" s="262"/>
      <c r="F142" s="262"/>
    </row>
    <row r="143" spans="1:6" ht="15">
      <c r="A143" s="262" t="s">
        <v>296</v>
      </c>
      <c r="B143" s="262"/>
      <c r="C143" s="262"/>
      <c r="D143" s="262" t="s">
        <v>183</v>
      </c>
      <c r="E143" s="262"/>
      <c r="F143" s="262"/>
    </row>
    <row r="144" spans="1:6" ht="15">
      <c r="A144" s="262" t="s">
        <v>297</v>
      </c>
      <c r="B144" s="262"/>
      <c r="C144" s="262"/>
      <c r="D144" s="262" t="s">
        <v>298</v>
      </c>
      <c r="E144" s="262"/>
      <c r="F144" s="262"/>
    </row>
    <row r="145" spans="1:6" ht="15">
      <c r="A145" s="262" t="s">
        <v>299</v>
      </c>
      <c r="B145" s="262"/>
      <c r="C145" s="262"/>
      <c r="D145" s="262" t="s">
        <v>100</v>
      </c>
      <c r="E145" s="262"/>
      <c r="F145" s="262"/>
    </row>
    <row r="146" spans="1:6" ht="15">
      <c r="A146" s="262" t="s">
        <v>300</v>
      </c>
      <c r="B146" s="262"/>
      <c r="C146" s="262"/>
      <c r="D146" s="262" t="s">
        <v>301</v>
      </c>
      <c r="E146" s="262"/>
      <c r="F146" s="262"/>
    </row>
    <row r="147" spans="1:6" ht="15">
      <c r="A147" s="262" t="s">
        <v>302</v>
      </c>
      <c r="B147" s="262"/>
      <c r="C147" s="262"/>
      <c r="D147" s="262" t="s">
        <v>303</v>
      </c>
      <c r="E147" s="262"/>
      <c r="F147" s="262"/>
    </row>
    <row r="148" spans="1:6" ht="15">
      <c r="A148" s="262" t="s">
        <v>100</v>
      </c>
      <c r="B148" s="262"/>
      <c r="C148" s="262"/>
      <c r="D148" s="262" t="s">
        <v>304</v>
      </c>
      <c r="E148" s="262">
        <f>E149+E162+E165</f>
        <v>964</v>
      </c>
      <c r="F148" s="262">
        <f>F149+F162+F165+F161</f>
        <v>7405</v>
      </c>
    </row>
    <row r="149" spans="1:6" ht="15">
      <c r="A149" s="262" t="s">
        <v>305</v>
      </c>
      <c r="B149" s="262"/>
      <c r="C149" s="262"/>
      <c r="D149" s="262" t="s">
        <v>306</v>
      </c>
      <c r="E149" s="262">
        <v>878</v>
      </c>
      <c r="F149" s="262">
        <f>SUM(F150:F160)</f>
        <v>4340</v>
      </c>
    </row>
    <row r="150" spans="1:6" ht="15">
      <c r="A150" s="262" t="s">
        <v>307</v>
      </c>
      <c r="B150" s="262"/>
      <c r="C150" s="262"/>
      <c r="D150" s="262" t="s">
        <v>84</v>
      </c>
      <c r="E150" s="262"/>
      <c r="F150" s="262"/>
    </row>
    <row r="151" spans="1:6" ht="15">
      <c r="A151" s="262" t="s">
        <v>84</v>
      </c>
      <c r="B151" s="262"/>
      <c r="C151" s="262"/>
      <c r="D151" s="262" t="s">
        <v>85</v>
      </c>
      <c r="E151" s="262"/>
      <c r="F151" s="262"/>
    </row>
    <row r="152" spans="1:6" ht="15">
      <c r="A152" s="262" t="s">
        <v>85</v>
      </c>
      <c r="B152" s="262"/>
      <c r="C152" s="262"/>
      <c r="D152" s="262" t="s">
        <v>86</v>
      </c>
      <c r="E152" s="262"/>
      <c r="F152" s="262"/>
    </row>
    <row r="153" spans="1:8" ht="15">
      <c r="A153" s="262" t="s">
        <v>86</v>
      </c>
      <c r="B153" s="262"/>
      <c r="C153" s="262"/>
      <c r="D153" s="262" t="s">
        <v>308</v>
      </c>
      <c r="E153" s="262">
        <v>878</v>
      </c>
      <c r="F153" s="262">
        <f>3702+636</f>
        <v>4338</v>
      </c>
      <c r="H153">
        <v>6369</v>
      </c>
    </row>
    <row r="154" spans="1:8" ht="15">
      <c r="A154" s="262" t="s">
        <v>309</v>
      </c>
      <c r="B154" s="262"/>
      <c r="C154" s="262"/>
      <c r="D154" s="262" t="s">
        <v>310</v>
      </c>
      <c r="E154" s="262"/>
      <c r="F154" s="262"/>
      <c r="H154">
        <f>H153-F148</f>
        <v>-1036</v>
      </c>
    </row>
    <row r="155" spans="1:6" ht="15">
      <c r="A155" s="262" t="s">
        <v>311</v>
      </c>
      <c r="B155" s="262"/>
      <c r="C155" s="262"/>
      <c r="D155" s="262" t="s">
        <v>312</v>
      </c>
      <c r="E155" s="262"/>
      <c r="F155" s="262"/>
    </row>
    <row r="156" spans="1:6" ht="15">
      <c r="A156" s="262" t="s">
        <v>313</v>
      </c>
      <c r="B156" s="262"/>
      <c r="C156" s="262"/>
      <c r="D156" s="262" t="s">
        <v>314</v>
      </c>
      <c r="E156" s="262"/>
      <c r="F156" s="262"/>
    </row>
    <row r="157" spans="1:6" ht="15">
      <c r="A157" s="262" t="s">
        <v>183</v>
      </c>
      <c r="B157" s="262"/>
      <c r="C157" s="262"/>
      <c r="D157" s="262" t="s">
        <v>315</v>
      </c>
      <c r="E157" s="262"/>
      <c r="F157" s="262"/>
    </row>
    <row r="158" spans="1:6" ht="15">
      <c r="A158" s="262" t="s">
        <v>100</v>
      </c>
      <c r="B158" s="262"/>
      <c r="C158" s="262"/>
      <c r="D158" s="262" t="s">
        <v>316</v>
      </c>
      <c r="E158" s="262"/>
      <c r="F158" s="262"/>
    </row>
    <row r="159" spans="1:6" ht="15">
      <c r="A159" s="262" t="s">
        <v>317</v>
      </c>
      <c r="B159" s="262"/>
      <c r="C159" s="262"/>
      <c r="D159" s="262" t="s">
        <v>318</v>
      </c>
      <c r="E159" s="262"/>
      <c r="F159" s="262"/>
    </row>
    <row r="160" spans="1:6" ht="15">
      <c r="A160" s="262" t="s">
        <v>319</v>
      </c>
      <c r="B160" s="262"/>
      <c r="C160" s="262"/>
      <c r="D160" s="262" t="s">
        <v>320</v>
      </c>
      <c r="E160" s="262"/>
      <c r="F160" s="262">
        <v>2</v>
      </c>
    </row>
    <row r="161" spans="1:6" ht="15">
      <c r="A161" s="262" t="s">
        <v>84</v>
      </c>
      <c r="B161" s="262"/>
      <c r="C161" s="262"/>
      <c r="D161" s="262" t="s">
        <v>321</v>
      </c>
      <c r="E161" s="262"/>
      <c r="F161" s="262">
        <v>150</v>
      </c>
    </row>
    <row r="162" spans="1:6" ht="15">
      <c r="A162" s="262" t="s">
        <v>85</v>
      </c>
      <c r="B162" s="262"/>
      <c r="C162" s="262"/>
      <c r="D162" s="262" t="s">
        <v>322</v>
      </c>
      <c r="E162" s="262">
        <v>30</v>
      </c>
      <c r="F162" s="262">
        <v>500</v>
      </c>
    </row>
    <row r="163" spans="1:6" ht="15">
      <c r="A163" s="262" t="s">
        <v>86</v>
      </c>
      <c r="B163" s="262"/>
      <c r="C163" s="262"/>
      <c r="D163" s="262" t="s">
        <v>323</v>
      </c>
      <c r="E163" s="262"/>
      <c r="F163" s="262"/>
    </row>
    <row r="164" spans="1:6" ht="15">
      <c r="A164" s="262" t="s">
        <v>324</v>
      </c>
      <c r="B164" s="262"/>
      <c r="C164" s="262"/>
      <c r="D164" s="262" t="s">
        <v>325</v>
      </c>
      <c r="E164" s="262">
        <v>30</v>
      </c>
      <c r="F164" s="262">
        <v>500</v>
      </c>
    </row>
    <row r="165" spans="1:6" ht="15">
      <c r="A165" s="262" t="s">
        <v>326</v>
      </c>
      <c r="B165" s="262"/>
      <c r="C165" s="262"/>
      <c r="D165" s="262" t="s">
        <v>327</v>
      </c>
      <c r="E165" s="262">
        <v>56</v>
      </c>
      <c r="F165" s="262">
        <v>2415</v>
      </c>
    </row>
    <row r="166" spans="1:6" ht="15">
      <c r="A166" s="262" t="s">
        <v>328</v>
      </c>
      <c r="B166" s="262"/>
      <c r="C166" s="262"/>
      <c r="D166" s="262" t="s">
        <v>329</v>
      </c>
      <c r="E166" s="262"/>
      <c r="F166" s="262"/>
    </row>
    <row r="167" spans="1:6" ht="15">
      <c r="A167" s="262" t="s">
        <v>330</v>
      </c>
      <c r="B167" s="262"/>
      <c r="C167" s="262"/>
      <c r="D167" s="262" t="s">
        <v>331</v>
      </c>
      <c r="E167" s="262"/>
      <c r="F167" s="262"/>
    </row>
    <row r="168" spans="1:6" ht="15">
      <c r="A168" s="262" t="s">
        <v>332</v>
      </c>
      <c r="B168" s="262"/>
      <c r="C168" s="262"/>
      <c r="D168" s="262" t="s">
        <v>333</v>
      </c>
      <c r="E168" s="262">
        <f>E169+E222+E277</f>
        <v>281</v>
      </c>
      <c r="F168" s="262">
        <f>F169+F222+F277</f>
        <v>1454</v>
      </c>
    </row>
    <row r="169" spans="1:6" ht="15">
      <c r="A169" s="262" t="s">
        <v>334</v>
      </c>
      <c r="B169" s="262"/>
      <c r="C169" s="262"/>
      <c r="D169" s="262" t="s">
        <v>335</v>
      </c>
      <c r="E169" s="262">
        <f>SUM(E170:E193)</f>
        <v>268</v>
      </c>
      <c r="F169" s="262">
        <f>SUM(F170:F193)</f>
        <v>290</v>
      </c>
    </row>
    <row r="170" spans="1:6" ht="15">
      <c r="A170" s="262" t="s">
        <v>183</v>
      </c>
      <c r="B170" s="262"/>
      <c r="C170" s="262"/>
      <c r="D170" s="262" t="s">
        <v>84</v>
      </c>
      <c r="E170" s="262"/>
      <c r="F170" s="262"/>
    </row>
    <row r="171" spans="1:6" ht="15">
      <c r="A171" s="262" t="s">
        <v>100</v>
      </c>
      <c r="B171" s="262"/>
      <c r="C171" s="262"/>
      <c r="D171" s="262" t="s">
        <v>85</v>
      </c>
      <c r="E171" s="262"/>
      <c r="F171" s="262"/>
    </row>
    <row r="172" spans="1:6" ht="15">
      <c r="A172" s="262" t="s">
        <v>336</v>
      </c>
      <c r="B172" s="262"/>
      <c r="C172" s="262"/>
      <c r="D172" s="262" t="s">
        <v>86</v>
      </c>
      <c r="E172" s="262"/>
      <c r="F172" s="262"/>
    </row>
    <row r="173" spans="1:8" ht="15">
      <c r="A173" s="262" t="s">
        <v>337</v>
      </c>
      <c r="B173" s="262"/>
      <c r="C173" s="262"/>
      <c r="D173" s="262" t="s">
        <v>100</v>
      </c>
      <c r="E173" s="262">
        <v>238</v>
      </c>
      <c r="F173" s="262">
        <v>278</v>
      </c>
      <c r="H173">
        <f>F168-F173</f>
        <v>1176</v>
      </c>
    </row>
    <row r="174" spans="1:8" ht="15">
      <c r="A174" s="262" t="s">
        <v>84</v>
      </c>
      <c r="B174" s="262"/>
      <c r="C174" s="262"/>
      <c r="D174" s="262" t="s">
        <v>338</v>
      </c>
      <c r="E174" s="262"/>
      <c r="F174" s="262"/>
      <c r="H174">
        <v>1176</v>
      </c>
    </row>
    <row r="175" spans="1:8" ht="15">
      <c r="A175" s="262" t="s">
        <v>85</v>
      </c>
      <c r="B175" s="262"/>
      <c r="C175" s="262"/>
      <c r="D175" s="262" t="s">
        <v>339</v>
      </c>
      <c r="E175" s="262"/>
      <c r="F175" s="262"/>
      <c r="H175">
        <f>H173-H174</f>
        <v>0</v>
      </c>
    </row>
    <row r="176" spans="1:6" ht="15">
      <c r="A176" s="262" t="s">
        <v>86</v>
      </c>
      <c r="B176" s="262"/>
      <c r="C176" s="262"/>
      <c r="D176" s="262" t="s">
        <v>340</v>
      </c>
      <c r="E176" s="262"/>
      <c r="F176" s="262"/>
    </row>
    <row r="177" spans="1:6" ht="15">
      <c r="A177" s="262" t="s">
        <v>341</v>
      </c>
      <c r="B177" s="262"/>
      <c r="C177" s="262"/>
      <c r="D177" s="262" t="s">
        <v>342</v>
      </c>
      <c r="E177" s="262"/>
      <c r="F177" s="262"/>
    </row>
    <row r="178" spans="1:6" ht="15">
      <c r="A178" s="262" t="s">
        <v>100</v>
      </c>
      <c r="B178" s="262"/>
      <c r="C178" s="262"/>
      <c r="D178" s="262" t="s">
        <v>343</v>
      </c>
      <c r="E178" s="262"/>
      <c r="F178" s="262"/>
    </row>
    <row r="179" spans="1:6" ht="15">
      <c r="A179" s="262" t="s">
        <v>344</v>
      </c>
      <c r="B179" s="262"/>
      <c r="C179" s="262"/>
      <c r="D179" s="262" t="s">
        <v>345</v>
      </c>
      <c r="E179" s="262"/>
      <c r="F179" s="262"/>
    </row>
    <row r="180" spans="1:6" ht="15">
      <c r="A180" s="262" t="s">
        <v>346</v>
      </c>
      <c r="B180" s="262"/>
      <c r="C180" s="262"/>
      <c r="D180" s="262" t="s">
        <v>347</v>
      </c>
      <c r="E180" s="262"/>
      <c r="F180" s="262"/>
    </row>
    <row r="181" spans="1:6" ht="15">
      <c r="A181" s="262" t="s">
        <v>84</v>
      </c>
      <c r="B181" s="262"/>
      <c r="C181" s="262"/>
      <c r="D181" s="262" t="s">
        <v>348</v>
      </c>
      <c r="E181" s="262"/>
      <c r="F181" s="262"/>
    </row>
    <row r="182" spans="1:6" ht="15">
      <c r="A182" s="262" t="s">
        <v>85</v>
      </c>
      <c r="B182" s="262"/>
      <c r="C182" s="262"/>
      <c r="D182" s="262" t="s">
        <v>349</v>
      </c>
      <c r="E182" s="262"/>
      <c r="F182" s="262"/>
    </row>
    <row r="183" spans="1:6" ht="15">
      <c r="A183" s="262" t="s">
        <v>86</v>
      </c>
      <c r="B183" s="262"/>
      <c r="C183" s="262"/>
      <c r="D183" s="262" t="s">
        <v>350</v>
      </c>
      <c r="E183" s="262"/>
      <c r="F183" s="262"/>
    </row>
    <row r="184" spans="1:6" ht="15">
      <c r="A184" s="262" t="s">
        <v>351</v>
      </c>
      <c r="B184" s="262"/>
      <c r="C184" s="262"/>
      <c r="D184" s="262" t="s">
        <v>352</v>
      </c>
      <c r="E184" s="262"/>
      <c r="F184" s="262"/>
    </row>
    <row r="185" spans="1:6" ht="15">
      <c r="A185" s="262" t="s">
        <v>100</v>
      </c>
      <c r="B185" s="262"/>
      <c r="C185" s="262"/>
      <c r="D185" s="262" t="s">
        <v>353</v>
      </c>
      <c r="E185" s="262"/>
      <c r="F185" s="262"/>
    </row>
    <row r="186" spans="1:6" ht="15">
      <c r="A186" s="262" t="s">
        <v>354</v>
      </c>
      <c r="B186" s="262"/>
      <c r="C186" s="262"/>
      <c r="D186" s="262" t="s">
        <v>355</v>
      </c>
      <c r="E186" s="262"/>
      <c r="F186" s="262"/>
    </row>
    <row r="187" spans="1:6" ht="15">
      <c r="A187" s="262" t="s">
        <v>356</v>
      </c>
      <c r="B187" s="262"/>
      <c r="C187" s="262"/>
      <c r="D187" s="262" t="s">
        <v>357</v>
      </c>
      <c r="E187" s="262"/>
      <c r="F187" s="262"/>
    </row>
    <row r="188" spans="1:6" ht="15">
      <c r="A188" s="262" t="s">
        <v>84</v>
      </c>
      <c r="B188" s="262"/>
      <c r="C188" s="262"/>
      <c r="D188" s="262" t="s">
        <v>358</v>
      </c>
      <c r="E188" s="262"/>
      <c r="F188" s="262"/>
    </row>
    <row r="189" spans="1:6" ht="15">
      <c r="A189" s="262" t="s">
        <v>85</v>
      </c>
      <c r="B189" s="262"/>
      <c r="C189" s="262"/>
      <c r="D189" s="262" t="s">
        <v>359</v>
      </c>
      <c r="E189" s="262">
        <v>30</v>
      </c>
      <c r="F189" s="262">
        <v>12</v>
      </c>
    </row>
    <row r="190" spans="1:6" ht="15">
      <c r="A190" s="262" t="s">
        <v>86</v>
      </c>
      <c r="B190" s="262"/>
      <c r="C190" s="262"/>
      <c r="D190" s="262" t="s">
        <v>360</v>
      </c>
      <c r="E190" s="262"/>
      <c r="F190" s="262"/>
    </row>
    <row r="191" spans="1:6" ht="15">
      <c r="A191" s="262" t="s">
        <v>361</v>
      </c>
      <c r="B191" s="262"/>
      <c r="C191" s="262"/>
      <c r="D191" s="262" t="s">
        <v>362</v>
      </c>
      <c r="E191" s="262"/>
      <c r="F191" s="262"/>
    </row>
    <row r="192" spans="1:6" ht="15">
      <c r="A192" s="262" t="s">
        <v>363</v>
      </c>
      <c r="B192" s="262"/>
      <c r="C192" s="262"/>
      <c r="D192" s="262" t="s">
        <v>364</v>
      </c>
      <c r="E192" s="262"/>
      <c r="F192" s="262"/>
    </row>
    <row r="193" spans="1:6" ht="15">
      <c r="A193" s="262" t="s">
        <v>365</v>
      </c>
      <c r="B193" s="262"/>
      <c r="C193" s="262"/>
      <c r="D193" s="262" t="s">
        <v>366</v>
      </c>
      <c r="E193" s="262"/>
      <c r="F193" s="262"/>
    </row>
    <row r="194" spans="1:6" ht="15">
      <c r="A194" s="262" t="s">
        <v>100</v>
      </c>
      <c r="B194" s="262"/>
      <c r="C194" s="262"/>
      <c r="D194" s="262" t="s">
        <v>367</v>
      </c>
      <c r="E194" s="262"/>
      <c r="F194" s="262"/>
    </row>
    <row r="195" spans="1:6" ht="15">
      <c r="A195" s="262" t="s">
        <v>368</v>
      </c>
      <c r="B195" s="262"/>
      <c r="C195" s="262"/>
      <c r="D195" s="262" t="s">
        <v>84</v>
      </c>
      <c r="E195" s="262"/>
      <c r="F195" s="262"/>
    </row>
    <row r="196" spans="1:6" ht="15">
      <c r="A196" s="262" t="s">
        <v>369</v>
      </c>
      <c r="B196" s="262"/>
      <c r="C196" s="262"/>
      <c r="D196" s="262" t="s">
        <v>85</v>
      </c>
      <c r="E196" s="262"/>
      <c r="F196" s="262"/>
    </row>
    <row r="197" spans="1:6" ht="15">
      <c r="A197" s="262" t="s">
        <v>84</v>
      </c>
      <c r="B197" s="262"/>
      <c r="C197" s="262"/>
      <c r="D197" s="262" t="s">
        <v>86</v>
      </c>
      <c r="E197" s="262"/>
      <c r="F197" s="262"/>
    </row>
    <row r="198" spans="1:6" ht="15">
      <c r="A198" s="262" t="s">
        <v>85</v>
      </c>
      <c r="B198" s="262"/>
      <c r="C198" s="262"/>
      <c r="D198" s="262" t="s">
        <v>370</v>
      </c>
      <c r="E198" s="262"/>
      <c r="F198" s="262"/>
    </row>
    <row r="199" spans="1:6" ht="15">
      <c r="A199" s="262" t="s">
        <v>86</v>
      </c>
      <c r="B199" s="262"/>
      <c r="C199" s="262"/>
      <c r="D199" s="262" t="s">
        <v>371</v>
      </c>
      <c r="E199" s="262"/>
      <c r="F199" s="262"/>
    </row>
    <row r="200" spans="1:6" ht="15">
      <c r="A200" s="262" t="s">
        <v>372</v>
      </c>
      <c r="B200" s="262"/>
      <c r="C200" s="262"/>
      <c r="D200" s="262" t="s">
        <v>373</v>
      </c>
      <c r="E200" s="262"/>
      <c r="F200" s="262"/>
    </row>
    <row r="201" spans="1:6" ht="15">
      <c r="A201" s="262" t="s">
        <v>374</v>
      </c>
      <c r="B201" s="262"/>
      <c r="C201" s="262"/>
      <c r="D201" s="262" t="s">
        <v>375</v>
      </c>
      <c r="E201" s="262"/>
      <c r="F201" s="262"/>
    </row>
    <row r="202" spans="1:6" ht="15">
      <c r="A202" s="262" t="s">
        <v>376</v>
      </c>
      <c r="B202" s="262"/>
      <c r="C202" s="262"/>
      <c r="D202" s="262" t="s">
        <v>377</v>
      </c>
      <c r="E202" s="262"/>
      <c r="F202" s="262"/>
    </row>
    <row r="203" spans="1:6" ht="15">
      <c r="A203" s="262" t="s">
        <v>84</v>
      </c>
      <c r="B203" s="262"/>
      <c r="C203" s="262"/>
      <c r="D203" s="262" t="s">
        <v>378</v>
      </c>
      <c r="E203" s="262"/>
      <c r="F203" s="262"/>
    </row>
    <row r="204" spans="1:6" ht="15">
      <c r="A204" s="262" t="s">
        <v>85</v>
      </c>
      <c r="B204" s="262"/>
      <c r="C204" s="262"/>
      <c r="D204" s="262" t="s">
        <v>379</v>
      </c>
      <c r="E204" s="262"/>
      <c r="F204" s="262"/>
    </row>
    <row r="205" spans="1:6" ht="15">
      <c r="A205" s="262" t="s">
        <v>86</v>
      </c>
      <c r="B205" s="262"/>
      <c r="C205" s="262"/>
      <c r="D205" s="262" t="s">
        <v>380</v>
      </c>
      <c r="E205" s="262"/>
      <c r="F205" s="262"/>
    </row>
    <row r="206" spans="1:6" ht="15">
      <c r="A206" s="262" t="s">
        <v>113</v>
      </c>
      <c r="B206" s="262"/>
      <c r="C206" s="262"/>
      <c r="D206" s="262" t="s">
        <v>381</v>
      </c>
      <c r="E206" s="262"/>
      <c r="F206" s="262"/>
    </row>
    <row r="207" spans="1:6" ht="15">
      <c r="A207" s="262" t="s">
        <v>100</v>
      </c>
      <c r="B207" s="262"/>
      <c r="C207" s="262"/>
      <c r="D207" s="262" t="s">
        <v>382</v>
      </c>
      <c r="E207" s="262"/>
      <c r="F207" s="262"/>
    </row>
    <row r="208" spans="1:6" ht="15">
      <c r="A208" s="262" t="s">
        <v>383</v>
      </c>
      <c r="B208" s="262"/>
      <c r="C208" s="262"/>
      <c r="D208" s="262" t="s">
        <v>384</v>
      </c>
      <c r="E208" s="262"/>
      <c r="F208" s="262"/>
    </row>
    <row r="209" spans="1:6" ht="15">
      <c r="A209" s="262" t="s">
        <v>385</v>
      </c>
      <c r="B209" s="262"/>
      <c r="C209" s="262"/>
      <c r="D209" s="262" t="s">
        <v>386</v>
      </c>
      <c r="E209" s="262"/>
      <c r="F209" s="262"/>
    </row>
    <row r="210" spans="1:6" ht="15">
      <c r="A210" s="262" t="s">
        <v>84</v>
      </c>
      <c r="B210" s="262"/>
      <c r="C210" s="262"/>
      <c r="D210" s="262" t="s">
        <v>387</v>
      </c>
      <c r="E210" s="262"/>
      <c r="F210" s="262"/>
    </row>
    <row r="211" spans="1:6" ht="15">
      <c r="A211" s="262" t="s">
        <v>85</v>
      </c>
      <c r="B211" s="262"/>
      <c r="C211" s="262"/>
      <c r="D211" s="262" t="s">
        <v>388</v>
      </c>
      <c r="E211" s="262"/>
      <c r="F211" s="262"/>
    </row>
    <row r="212" spans="1:6" ht="15">
      <c r="A212" s="262" t="s">
        <v>86</v>
      </c>
      <c r="B212" s="262"/>
      <c r="C212" s="262"/>
      <c r="D212" s="262" t="s">
        <v>389</v>
      </c>
      <c r="E212" s="262"/>
      <c r="F212" s="262"/>
    </row>
    <row r="213" spans="1:6" ht="15">
      <c r="A213" s="262" t="s">
        <v>390</v>
      </c>
      <c r="B213" s="262"/>
      <c r="C213" s="262"/>
      <c r="D213" s="262" t="s">
        <v>391</v>
      </c>
      <c r="E213" s="262"/>
      <c r="F213" s="262"/>
    </row>
    <row r="214" spans="1:6" ht="15">
      <c r="A214" s="262" t="s">
        <v>392</v>
      </c>
      <c r="B214" s="262"/>
      <c r="C214" s="262"/>
      <c r="D214" s="262" t="s">
        <v>393</v>
      </c>
      <c r="E214" s="262"/>
      <c r="F214" s="262"/>
    </row>
    <row r="215" spans="1:6" ht="15">
      <c r="A215" s="262" t="s">
        <v>100</v>
      </c>
      <c r="B215" s="262"/>
      <c r="C215" s="262"/>
      <c r="D215" s="262" t="s">
        <v>394</v>
      </c>
      <c r="E215" s="262"/>
      <c r="F215" s="262"/>
    </row>
    <row r="216" spans="1:6" ht="15">
      <c r="A216" s="262" t="s">
        <v>395</v>
      </c>
      <c r="B216" s="262"/>
      <c r="C216" s="262"/>
      <c r="D216" s="262" t="s">
        <v>396</v>
      </c>
      <c r="E216" s="262"/>
      <c r="F216" s="262"/>
    </row>
    <row r="217" spans="1:6" ht="15">
      <c r="A217" s="262" t="s">
        <v>397</v>
      </c>
      <c r="B217" s="262"/>
      <c r="C217" s="262"/>
      <c r="D217" s="262" t="s">
        <v>398</v>
      </c>
      <c r="E217" s="262"/>
      <c r="F217" s="262"/>
    </row>
    <row r="218" spans="1:6" ht="15">
      <c r="A218" s="262" t="s">
        <v>84</v>
      </c>
      <c r="B218" s="262"/>
      <c r="C218" s="262"/>
      <c r="D218" s="262" t="s">
        <v>399</v>
      </c>
      <c r="E218" s="262"/>
      <c r="F218" s="262"/>
    </row>
    <row r="219" spans="1:6" ht="15">
      <c r="A219" s="262" t="s">
        <v>85</v>
      </c>
      <c r="B219" s="262"/>
      <c r="C219" s="262"/>
      <c r="D219" s="262" t="s">
        <v>400</v>
      </c>
      <c r="E219" s="262"/>
      <c r="F219" s="262"/>
    </row>
    <row r="220" spans="1:6" ht="15">
      <c r="A220" s="262" t="s">
        <v>86</v>
      </c>
      <c r="B220" s="262"/>
      <c r="C220" s="262"/>
      <c r="D220" s="262" t="s">
        <v>401</v>
      </c>
      <c r="E220" s="262"/>
      <c r="F220" s="262"/>
    </row>
    <row r="221" spans="1:6" ht="15">
      <c r="A221" s="262" t="s">
        <v>402</v>
      </c>
      <c r="B221" s="262"/>
      <c r="C221" s="262"/>
      <c r="D221" s="262" t="s">
        <v>403</v>
      </c>
      <c r="E221" s="262"/>
      <c r="F221" s="262"/>
    </row>
    <row r="222" spans="1:6" ht="15">
      <c r="A222" s="262" t="s">
        <v>100</v>
      </c>
      <c r="B222" s="262"/>
      <c r="C222" s="262"/>
      <c r="D222" s="262" t="s">
        <v>404</v>
      </c>
      <c r="E222" s="262">
        <v>13</v>
      </c>
      <c r="F222" s="262">
        <v>164</v>
      </c>
    </row>
    <row r="223" spans="1:6" ht="15">
      <c r="A223" s="262" t="s">
        <v>405</v>
      </c>
      <c r="B223" s="262"/>
      <c r="C223" s="262"/>
      <c r="D223" s="262" t="s">
        <v>84</v>
      </c>
      <c r="E223" s="262"/>
      <c r="F223" s="262"/>
    </row>
    <row r="224" spans="1:6" ht="15">
      <c r="A224" s="262" t="s">
        <v>406</v>
      </c>
      <c r="B224" s="262"/>
      <c r="C224" s="262"/>
      <c r="D224" s="262" t="s">
        <v>85</v>
      </c>
      <c r="E224" s="262"/>
      <c r="F224" s="262"/>
    </row>
    <row r="225" spans="1:6" ht="15">
      <c r="A225" s="262" t="s">
        <v>84</v>
      </c>
      <c r="B225" s="262"/>
      <c r="C225" s="262"/>
      <c r="D225" s="262" t="s">
        <v>86</v>
      </c>
      <c r="E225" s="262"/>
      <c r="F225" s="262"/>
    </row>
    <row r="226" spans="1:6" ht="15">
      <c r="A226" s="262" t="s">
        <v>85</v>
      </c>
      <c r="B226" s="262"/>
      <c r="C226" s="262"/>
      <c r="D226" s="262" t="s">
        <v>407</v>
      </c>
      <c r="E226" s="262"/>
      <c r="F226" s="262"/>
    </row>
    <row r="227" spans="1:6" ht="15">
      <c r="A227" s="262" t="s">
        <v>86</v>
      </c>
      <c r="B227" s="262"/>
      <c r="C227" s="262"/>
      <c r="D227" s="262" t="s">
        <v>408</v>
      </c>
      <c r="E227" s="262"/>
      <c r="F227" s="262"/>
    </row>
    <row r="228" spans="1:6" ht="15">
      <c r="A228" s="262" t="s">
        <v>100</v>
      </c>
      <c r="B228" s="262"/>
      <c r="C228" s="262"/>
      <c r="D228" s="262" t="s">
        <v>409</v>
      </c>
      <c r="E228" s="262"/>
      <c r="F228" s="262"/>
    </row>
    <row r="229" spans="1:6" ht="15">
      <c r="A229" s="262" t="s">
        <v>410</v>
      </c>
      <c r="B229" s="262"/>
      <c r="C229" s="262"/>
      <c r="D229" s="262" t="s">
        <v>411</v>
      </c>
      <c r="E229" s="262"/>
      <c r="F229" s="262"/>
    </row>
    <row r="230" spans="1:6" ht="15">
      <c r="A230" s="262" t="s">
        <v>412</v>
      </c>
      <c r="B230" s="262"/>
      <c r="C230" s="262"/>
      <c r="D230" s="262" t="s">
        <v>413</v>
      </c>
      <c r="E230" s="262"/>
      <c r="F230" s="262"/>
    </row>
    <row r="231" spans="1:6" ht="15">
      <c r="A231" s="262" t="s">
        <v>84</v>
      </c>
      <c r="B231" s="262"/>
      <c r="C231" s="262"/>
      <c r="D231" s="262" t="s">
        <v>414</v>
      </c>
      <c r="E231" s="262"/>
      <c r="F231" s="262"/>
    </row>
    <row r="232" spans="1:6" ht="15">
      <c r="A232" s="262" t="s">
        <v>85</v>
      </c>
      <c r="B232" s="262"/>
      <c r="C232" s="262"/>
      <c r="D232" s="262" t="s">
        <v>415</v>
      </c>
      <c r="E232" s="262"/>
      <c r="F232" s="262"/>
    </row>
    <row r="233" spans="1:6" ht="15">
      <c r="A233" s="262" t="s">
        <v>86</v>
      </c>
      <c r="B233" s="262"/>
      <c r="C233" s="262"/>
      <c r="D233" s="262" t="s">
        <v>416</v>
      </c>
      <c r="E233" s="262"/>
      <c r="F233" s="262"/>
    </row>
    <row r="234" spans="1:6" ht="15">
      <c r="A234" s="262" t="s">
        <v>100</v>
      </c>
      <c r="B234" s="262"/>
      <c r="C234" s="262"/>
      <c r="D234" s="262" t="s">
        <v>417</v>
      </c>
      <c r="E234" s="262"/>
      <c r="F234" s="262"/>
    </row>
    <row r="235" spans="1:6" ht="15">
      <c r="A235" s="262" t="s">
        <v>418</v>
      </c>
      <c r="B235" s="262"/>
      <c r="C235" s="262"/>
      <c r="D235" s="262" t="s">
        <v>419</v>
      </c>
      <c r="E235" s="262"/>
      <c r="F235" s="262"/>
    </row>
    <row r="236" spans="1:6" ht="15">
      <c r="A236" s="262" t="s">
        <v>420</v>
      </c>
      <c r="B236" s="262"/>
      <c r="C236" s="262"/>
      <c r="D236" s="262" t="s">
        <v>421</v>
      </c>
      <c r="E236" s="262"/>
      <c r="F236" s="262"/>
    </row>
    <row r="237" spans="1:6" ht="15">
      <c r="A237" s="262" t="s">
        <v>84</v>
      </c>
      <c r="B237" s="262"/>
      <c r="C237" s="262"/>
      <c r="D237" s="262" t="s">
        <v>422</v>
      </c>
      <c r="E237" s="262"/>
      <c r="F237" s="262"/>
    </row>
    <row r="238" spans="1:6" ht="15">
      <c r="A238" s="262" t="s">
        <v>85</v>
      </c>
      <c r="B238" s="262"/>
      <c r="C238" s="262"/>
      <c r="D238" s="262" t="s">
        <v>423</v>
      </c>
      <c r="E238" s="262"/>
      <c r="F238" s="262"/>
    </row>
    <row r="239" spans="1:6" ht="15">
      <c r="A239" s="262" t="s">
        <v>86</v>
      </c>
      <c r="B239" s="262"/>
      <c r="C239" s="262"/>
      <c r="D239" s="262" t="s">
        <v>424</v>
      </c>
      <c r="E239" s="262"/>
      <c r="F239" s="262"/>
    </row>
    <row r="240" spans="1:6" ht="15">
      <c r="A240" s="262" t="s">
        <v>100</v>
      </c>
      <c r="B240" s="262"/>
      <c r="C240" s="262"/>
      <c r="D240" s="262" t="s">
        <v>425</v>
      </c>
      <c r="E240" s="262"/>
      <c r="F240" s="262"/>
    </row>
    <row r="241" spans="1:6" ht="15">
      <c r="A241" s="262" t="s">
        <v>426</v>
      </c>
      <c r="B241" s="262"/>
      <c r="C241" s="262"/>
      <c r="D241" s="262" t="s">
        <v>427</v>
      </c>
      <c r="E241" s="262"/>
      <c r="F241" s="262"/>
    </row>
    <row r="242" spans="1:6" ht="15">
      <c r="A242" s="262" t="s">
        <v>428</v>
      </c>
      <c r="B242" s="262"/>
      <c r="C242" s="262"/>
      <c r="D242" s="262" t="s">
        <v>429</v>
      </c>
      <c r="E242" s="262"/>
      <c r="F242" s="262"/>
    </row>
    <row r="243" spans="1:6" ht="15">
      <c r="A243" s="262" t="s">
        <v>84</v>
      </c>
      <c r="B243" s="262"/>
      <c r="C243" s="262"/>
      <c r="D243" s="262" t="s">
        <v>430</v>
      </c>
      <c r="E243" s="262"/>
      <c r="F243" s="262"/>
    </row>
    <row r="244" spans="1:6" ht="15">
      <c r="A244" s="262" t="s">
        <v>85</v>
      </c>
      <c r="B244" s="262"/>
      <c r="C244" s="262"/>
      <c r="D244" s="262" t="s">
        <v>431</v>
      </c>
      <c r="E244" s="262"/>
      <c r="F244" s="262"/>
    </row>
    <row r="245" spans="1:6" ht="15">
      <c r="A245" s="262" t="s">
        <v>86</v>
      </c>
      <c r="B245" s="262"/>
      <c r="C245" s="262"/>
      <c r="D245" s="262" t="s">
        <v>393</v>
      </c>
      <c r="E245" s="262"/>
      <c r="F245" s="262"/>
    </row>
    <row r="246" spans="1:6" ht="15">
      <c r="A246" s="262" t="s">
        <v>100</v>
      </c>
      <c r="B246" s="262"/>
      <c r="C246" s="262"/>
      <c r="D246" s="262" t="s">
        <v>432</v>
      </c>
      <c r="E246" s="262"/>
      <c r="F246" s="262"/>
    </row>
    <row r="247" spans="1:6" ht="15">
      <c r="A247" s="262" t="s">
        <v>433</v>
      </c>
      <c r="B247" s="262"/>
      <c r="C247" s="262"/>
      <c r="D247" s="262" t="s">
        <v>434</v>
      </c>
      <c r="E247" s="262"/>
      <c r="F247" s="262"/>
    </row>
    <row r="248" spans="1:6" ht="15">
      <c r="A248" s="262" t="s">
        <v>435</v>
      </c>
      <c r="B248" s="262"/>
      <c r="C248" s="262"/>
      <c r="D248" s="262" t="s">
        <v>436</v>
      </c>
      <c r="E248" s="262">
        <v>13</v>
      </c>
      <c r="F248" s="262">
        <v>164</v>
      </c>
    </row>
    <row r="249" spans="1:6" ht="15">
      <c r="A249" s="262" t="s">
        <v>84</v>
      </c>
      <c r="B249" s="262"/>
      <c r="C249" s="262"/>
      <c r="D249" s="262" t="s">
        <v>437</v>
      </c>
      <c r="E249" s="262"/>
      <c r="F249" s="262"/>
    </row>
    <row r="250" spans="1:6" ht="15">
      <c r="A250" s="262" t="s">
        <v>85</v>
      </c>
      <c r="B250" s="262"/>
      <c r="C250" s="262"/>
      <c r="D250" s="262" t="s">
        <v>84</v>
      </c>
      <c r="E250" s="262"/>
      <c r="F250" s="262"/>
    </row>
    <row r="251" spans="1:6" ht="15">
      <c r="A251" s="262" t="s">
        <v>86</v>
      </c>
      <c r="B251" s="262"/>
      <c r="C251" s="262"/>
      <c r="D251" s="262" t="s">
        <v>85</v>
      </c>
      <c r="E251" s="262"/>
      <c r="F251" s="262"/>
    </row>
    <row r="252" spans="1:6" ht="15">
      <c r="A252" s="262" t="s">
        <v>100</v>
      </c>
      <c r="B252" s="262"/>
      <c r="C252" s="262"/>
      <c r="D252" s="262" t="s">
        <v>86</v>
      </c>
      <c r="E252" s="262"/>
      <c r="F252" s="262"/>
    </row>
    <row r="253" spans="1:6" ht="15">
      <c r="A253" s="262" t="s">
        <v>438</v>
      </c>
      <c r="B253" s="262"/>
      <c r="C253" s="262"/>
      <c r="D253" s="262" t="s">
        <v>439</v>
      </c>
      <c r="E253" s="262"/>
      <c r="F253" s="262"/>
    </row>
    <row r="254" spans="1:6" ht="15">
      <c r="A254" s="262" t="s">
        <v>440</v>
      </c>
      <c r="B254" s="262"/>
      <c r="C254" s="262"/>
      <c r="D254" s="262" t="s">
        <v>441</v>
      </c>
      <c r="E254" s="262"/>
      <c r="F254" s="262"/>
    </row>
    <row r="255" spans="1:6" ht="15">
      <c r="A255" s="262" t="s">
        <v>442</v>
      </c>
      <c r="B255" s="262"/>
      <c r="C255" s="262"/>
      <c r="D255" s="262" t="s">
        <v>443</v>
      </c>
      <c r="E255" s="262"/>
      <c r="F255" s="262"/>
    </row>
    <row r="256" spans="1:6" ht="15">
      <c r="A256" s="262" t="s">
        <v>444</v>
      </c>
      <c r="B256" s="262"/>
      <c r="C256" s="262"/>
      <c r="D256" s="262" t="s">
        <v>445</v>
      </c>
      <c r="E256" s="262"/>
      <c r="F256" s="262"/>
    </row>
    <row r="257" spans="1:6" ht="15">
      <c r="A257" s="262" t="s">
        <v>446</v>
      </c>
      <c r="B257" s="262"/>
      <c r="C257" s="262"/>
      <c r="D257" s="262" t="s">
        <v>447</v>
      </c>
      <c r="E257" s="262"/>
      <c r="F257" s="262"/>
    </row>
    <row r="258" spans="1:6" ht="15">
      <c r="A258" s="262" t="s">
        <v>448</v>
      </c>
      <c r="B258" s="262"/>
      <c r="C258" s="262"/>
      <c r="D258" s="262" t="s">
        <v>449</v>
      </c>
      <c r="E258" s="262"/>
      <c r="F258" s="262"/>
    </row>
    <row r="259" spans="1:6" ht="15">
      <c r="A259" s="262" t="s">
        <v>450</v>
      </c>
      <c r="B259" s="262"/>
      <c r="C259" s="262"/>
      <c r="D259" s="262" t="s">
        <v>451</v>
      </c>
      <c r="E259" s="262"/>
      <c r="F259" s="262"/>
    </row>
    <row r="260" spans="1:6" ht="15">
      <c r="A260" s="262" t="s">
        <v>452</v>
      </c>
      <c r="B260" s="262"/>
      <c r="C260" s="262"/>
      <c r="D260" s="262" t="s">
        <v>453</v>
      </c>
      <c r="E260" s="262"/>
      <c r="F260" s="262"/>
    </row>
    <row r="261" spans="1:6" ht="15">
      <c r="A261" s="262" t="s">
        <v>454</v>
      </c>
      <c r="B261" s="262"/>
      <c r="C261" s="262"/>
      <c r="D261" s="262" t="s">
        <v>84</v>
      </c>
      <c r="E261" s="262"/>
      <c r="F261" s="262"/>
    </row>
    <row r="262" spans="1:6" ht="15">
      <c r="A262" s="262" t="s">
        <v>455</v>
      </c>
      <c r="B262" s="262"/>
      <c r="C262" s="262"/>
      <c r="D262" s="262" t="s">
        <v>85</v>
      </c>
      <c r="E262" s="262"/>
      <c r="F262" s="262"/>
    </row>
    <row r="263" spans="1:6" ht="15">
      <c r="A263" s="262" t="s">
        <v>456</v>
      </c>
      <c r="B263" s="262"/>
      <c r="C263" s="262"/>
      <c r="D263" s="262" t="s">
        <v>86</v>
      </c>
      <c r="E263" s="262"/>
      <c r="F263" s="262"/>
    </row>
    <row r="264" spans="1:6" ht="15">
      <c r="A264" s="262" t="s">
        <v>457</v>
      </c>
      <c r="B264" s="262"/>
      <c r="C264" s="262"/>
      <c r="D264" s="262" t="s">
        <v>458</v>
      </c>
      <c r="E264" s="262"/>
      <c r="F264" s="262"/>
    </row>
    <row r="265" spans="1:6" ht="15">
      <c r="A265" s="262" t="s">
        <v>459</v>
      </c>
      <c r="B265" s="262"/>
      <c r="C265" s="262"/>
      <c r="D265" s="262" t="s">
        <v>460</v>
      </c>
      <c r="E265" s="262"/>
      <c r="F265" s="262"/>
    </row>
    <row r="266" spans="1:6" ht="15">
      <c r="A266" s="262" t="s">
        <v>461</v>
      </c>
      <c r="B266" s="262"/>
      <c r="C266" s="262"/>
      <c r="D266" s="262" t="s">
        <v>462</v>
      </c>
      <c r="E266" s="262"/>
      <c r="F266" s="262"/>
    </row>
    <row r="267" spans="1:6" ht="15">
      <c r="A267" s="262" t="s">
        <v>463</v>
      </c>
      <c r="B267" s="262"/>
      <c r="C267" s="262"/>
      <c r="D267" s="262" t="s">
        <v>464</v>
      </c>
      <c r="E267" s="262"/>
      <c r="F267" s="262"/>
    </row>
    <row r="268" spans="1:6" ht="15">
      <c r="A268" s="262" t="s">
        <v>465</v>
      </c>
      <c r="B268" s="262"/>
      <c r="C268" s="262"/>
      <c r="D268" s="262" t="s">
        <v>466</v>
      </c>
      <c r="E268" s="262"/>
      <c r="F268" s="262"/>
    </row>
    <row r="269" spans="1:6" ht="15">
      <c r="A269" s="262" t="s">
        <v>467</v>
      </c>
      <c r="B269" s="262"/>
      <c r="C269" s="262"/>
      <c r="D269" s="262" t="s">
        <v>468</v>
      </c>
      <c r="E269" s="262"/>
      <c r="F269" s="262"/>
    </row>
    <row r="270" spans="1:6" ht="15">
      <c r="A270" s="262" t="s">
        <v>469</v>
      </c>
      <c r="B270" s="262"/>
      <c r="C270" s="262"/>
      <c r="D270" s="262" t="s">
        <v>470</v>
      </c>
      <c r="E270" s="262"/>
      <c r="F270" s="262"/>
    </row>
    <row r="271" spans="1:6" ht="15">
      <c r="A271" s="262" t="s">
        <v>471</v>
      </c>
      <c r="B271" s="262"/>
      <c r="C271" s="262"/>
      <c r="D271" s="262" t="s">
        <v>472</v>
      </c>
      <c r="E271" s="262"/>
      <c r="F271" s="262"/>
    </row>
    <row r="272" spans="1:6" ht="15">
      <c r="A272" s="262" t="s">
        <v>473</v>
      </c>
      <c r="B272" s="262">
        <v>47</v>
      </c>
      <c r="C272" s="262">
        <f>C283+C333+C390</f>
        <v>348</v>
      </c>
      <c r="D272" s="262" t="s">
        <v>474</v>
      </c>
      <c r="E272" s="262"/>
      <c r="F272" s="262"/>
    </row>
    <row r="273" spans="1:6" ht="15">
      <c r="A273" s="262" t="s">
        <v>475</v>
      </c>
      <c r="B273" s="262"/>
      <c r="C273" s="262"/>
      <c r="D273" s="262" t="s">
        <v>476</v>
      </c>
      <c r="E273" s="262"/>
      <c r="F273" s="262"/>
    </row>
    <row r="274" spans="1:6" ht="15">
      <c r="A274" s="262" t="s">
        <v>477</v>
      </c>
      <c r="B274" s="262"/>
      <c r="C274" s="262"/>
      <c r="D274" s="262" t="s">
        <v>478</v>
      </c>
      <c r="E274" s="262"/>
      <c r="F274" s="262"/>
    </row>
    <row r="275" spans="1:6" ht="15">
      <c r="A275" s="262" t="s">
        <v>479</v>
      </c>
      <c r="B275" s="262"/>
      <c r="C275" s="262"/>
      <c r="D275" s="262" t="s">
        <v>480</v>
      </c>
      <c r="E275" s="262"/>
      <c r="F275" s="262"/>
    </row>
    <row r="276" spans="1:6" ht="15">
      <c r="A276" s="262" t="s">
        <v>481</v>
      </c>
      <c r="B276" s="262"/>
      <c r="C276" s="262"/>
      <c r="D276" s="262" t="s">
        <v>482</v>
      </c>
      <c r="E276" s="262"/>
      <c r="F276" s="262"/>
    </row>
    <row r="277" spans="1:6" ht="15">
      <c r="A277" s="262" t="s">
        <v>483</v>
      </c>
      <c r="B277" s="262"/>
      <c r="C277" s="262"/>
      <c r="D277" s="262" t="s">
        <v>484</v>
      </c>
      <c r="E277" s="262"/>
      <c r="F277" s="262">
        <v>1000</v>
      </c>
    </row>
    <row r="278" spans="1:6" ht="15">
      <c r="A278" s="262" t="s">
        <v>485</v>
      </c>
      <c r="B278" s="262"/>
      <c r="C278" s="262"/>
      <c r="D278" s="262" t="s">
        <v>486</v>
      </c>
      <c r="E278" s="262"/>
      <c r="F278" s="262"/>
    </row>
    <row r="279" spans="1:6" ht="15">
      <c r="A279" s="262" t="s">
        <v>487</v>
      </c>
      <c r="B279" s="262"/>
      <c r="C279" s="262"/>
      <c r="D279" s="262" t="s">
        <v>488</v>
      </c>
      <c r="E279" s="262"/>
      <c r="F279" s="262"/>
    </row>
    <row r="280" spans="1:6" ht="15">
      <c r="A280" s="262" t="s">
        <v>489</v>
      </c>
      <c r="B280" s="262"/>
      <c r="C280" s="262"/>
      <c r="D280" s="262" t="s">
        <v>490</v>
      </c>
      <c r="E280" s="262"/>
      <c r="F280" s="262"/>
    </row>
    <row r="281" spans="1:6" ht="15">
      <c r="A281" s="262" t="s">
        <v>491</v>
      </c>
      <c r="B281" s="262"/>
      <c r="C281" s="262"/>
      <c r="D281" s="262" t="s">
        <v>492</v>
      </c>
      <c r="E281" s="262"/>
      <c r="F281" s="262">
        <v>1000</v>
      </c>
    </row>
    <row r="282" spans="1:6" ht="15">
      <c r="A282" s="262" t="s">
        <v>493</v>
      </c>
      <c r="B282" s="262"/>
      <c r="C282" s="262"/>
      <c r="D282" s="262" t="s">
        <v>494</v>
      </c>
      <c r="E282" s="262"/>
      <c r="F282" s="262"/>
    </row>
    <row r="283" spans="1:6" ht="15">
      <c r="A283" s="262" t="s">
        <v>495</v>
      </c>
      <c r="B283" s="262"/>
      <c r="C283" s="262">
        <v>30</v>
      </c>
      <c r="D283" s="262" t="s">
        <v>496</v>
      </c>
      <c r="E283" s="262"/>
      <c r="F283" s="262"/>
    </row>
    <row r="284" spans="1:6" ht="15">
      <c r="A284" s="262" t="s">
        <v>84</v>
      </c>
      <c r="B284" s="262"/>
      <c r="C284" s="262"/>
      <c r="D284" s="262" t="s">
        <v>497</v>
      </c>
      <c r="E284" s="262"/>
      <c r="F284" s="262"/>
    </row>
    <row r="285" spans="1:6" ht="15">
      <c r="A285" s="262" t="s">
        <v>85</v>
      </c>
      <c r="B285" s="262"/>
      <c r="C285" s="262"/>
      <c r="D285" s="262" t="s">
        <v>498</v>
      </c>
      <c r="E285" s="262"/>
      <c r="F285" s="262"/>
    </row>
    <row r="286" spans="1:6" ht="15">
      <c r="A286" s="262" t="s">
        <v>86</v>
      </c>
      <c r="B286" s="262"/>
      <c r="C286" s="262"/>
      <c r="D286" s="262" t="s">
        <v>499</v>
      </c>
      <c r="E286" s="262"/>
      <c r="F286" s="262"/>
    </row>
    <row r="287" spans="1:6" ht="15">
      <c r="A287" s="262" t="s">
        <v>500</v>
      </c>
      <c r="B287" s="262"/>
      <c r="C287" s="262"/>
      <c r="D287" s="262" t="s">
        <v>501</v>
      </c>
      <c r="E287" s="262"/>
      <c r="F287" s="262"/>
    </row>
    <row r="288" spans="1:6" ht="15">
      <c r="A288" s="262" t="s">
        <v>502</v>
      </c>
      <c r="B288" s="262"/>
      <c r="C288" s="262"/>
      <c r="D288" s="262" t="s">
        <v>503</v>
      </c>
      <c r="E288" s="262"/>
      <c r="F288" s="262"/>
    </row>
    <row r="289" spans="1:6" ht="15">
      <c r="A289" s="262" t="s">
        <v>504</v>
      </c>
      <c r="B289" s="262"/>
      <c r="C289" s="262"/>
      <c r="D289" s="262" t="s">
        <v>505</v>
      </c>
      <c r="E289" s="262"/>
      <c r="F289" s="262"/>
    </row>
    <row r="290" spans="1:6" ht="15">
      <c r="A290" s="262" t="s">
        <v>506</v>
      </c>
      <c r="B290" s="262"/>
      <c r="C290" s="262"/>
      <c r="D290" s="262" t="s">
        <v>507</v>
      </c>
      <c r="E290" s="262"/>
      <c r="F290" s="262"/>
    </row>
    <row r="291" spans="1:6" ht="15">
      <c r="A291" s="262" t="s">
        <v>508</v>
      </c>
      <c r="B291" s="262"/>
      <c r="C291" s="262"/>
      <c r="D291" s="262" t="s">
        <v>509</v>
      </c>
      <c r="E291" s="262"/>
      <c r="F291" s="262"/>
    </row>
    <row r="292" spans="1:6" ht="15">
      <c r="A292" s="262" t="s">
        <v>510</v>
      </c>
      <c r="B292" s="262"/>
      <c r="C292" s="262"/>
      <c r="D292" s="262" t="s">
        <v>511</v>
      </c>
      <c r="E292" s="262"/>
      <c r="F292" s="262"/>
    </row>
    <row r="293" spans="1:6" ht="15">
      <c r="A293" s="262" t="s">
        <v>512</v>
      </c>
      <c r="B293" s="262"/>
      <c r="C293" s="262"/>
      <c r="D293" s="262" t="s">
        <v>513</v>
      </c>
      <c r="E293" s="262"/>
      <c r="F293" s="262"/>
    </row>
    <row r="294" spans="1:6" ht="15">
      <c r="A294" s="262" t="s">
        <v>514</v>
      </c>
      <c r="B294" s="262"/>
      <c r="C294" s="262"/>
      <c r="D294" s="262" t="s">
        <v>515</v>
      </c>
      <c r="E294" s="262"/>
      <c r="F294" s="262"/>
    </row>
    <row r="295" spans="1:6" ht="15">
      <c r="A295" s="262" t="s">
        <v>516</v>
      </c>
      <c r="B295" s="262"/>
      <c r="C295" s="262"/>
      <c r="D295" s="262" t="s">
        <v>517</v>
      </c>
      <c r="E295" s="262"/>
      <c r="F295" s="262"/>
    </row>
    <row r="296" spans="1:6" ht="15">
      <c r="A296" s="262" t="s">
        <v>518</v>
      </c>
      <c r="B296" s="262"/>
      <c r="C296" s="262"/>
      <c r="D296" s="262" t="s">
        <v>519</v>
      </c>
      <c r="E296" s="262"/>
      <c r="F296" s="262"/>
    </row>
    <row r="297" spans="1:6" ht="15">
      <c r="A297" s="262" t="s">
        <v>520</v>
      </c>
      <c r="B297" s="262"/>
      <c r="C297" s="262"/>
      <c r="D297" s="262" t="s">
        <v>521</v>
      </c>
      <c r="E297" s="262"/>
      <c r="F297" s="262"/>
    </row>
    <row r="298" spans="1:6" ht="15">
      <c r="A298" s="262" t="s">
        <v>522</v>
      </c>
      <c r="B298" s="262"/>
      <c r="C298" s="262"/>
      <c r="D298" s="262" t="s">
        <v>523</v>
      </c>
      <c r="E298" s="262"/>
      <c r="F298" s="262"/>
    </row>
    <row r="299" spans="1:6" ht="15">
      <c r="A299" s="262" t="s">
        <v>524</v>
      </c>
      <c r="B299" s="262"/>
      <c r="C299" s="262"/>
      <c r="D299" s="262" t="s">
        <v>525</v>
      </c>
      <c r="E299" s="262"/>
      <c r="F299" s="262"/>
    </row>
    <row r="300" spans="1:6" ht="15">
      <c r="A300" s="262" t="s">
        <v>526</v>
      </c>
      <c r="B300" s="262"/>
      <c r="C300" s="262"/>
      <c r="D300" s="262" t="s">
        <v>84</v>
      </c>
      <c r="E300" s="262"/>
      <c r="F300" s="262"/>
    </row>
    <row r="301" spans="1:6" ht="15">
      <c r="A301" s="262" t="s">
        <v>527</v>
      </c>
      <c r="B301" s="262"/>
      <c r="C301" s="262"/>
      <c r="D301" s="262" t="s">
        <v>85</v>
      </c>
      <c r="E301" s="262"/>
      <c r="F301" s="262"/>
    </row>
    <row r="302" spans="1:6" ht="15">
      <c r="A302" s="262" t="s">
        <v>183</v>
      </c>
      <c r="B302" s="262"/>
      <c r="C302" s="262"/>
      <c r="D302" s="262" t="s">
        <v>86</v>
      </c>
      <c r="E302" s="262"/>
      <c r="F302" s="262"/>
    </row>
    <row r="303" spans="1:6" ht="15">
      <c r="A303" s="262" t="s">
        <v>100</v>
      </c>
      <c r="B303" s="262"/>
      <c r="C303" s="262"/>
      <c r="D303" s="262" t="s">
        <v>528</v>
      </c>
      <c r="E303" s="262"/>
      <c r="F303" s="262"/>
    </row>
    <row r="304" spans="1:6" ht="15">
      <c r="A304" s="262" t="s">
        <v>529</v>
      </c>
      <c r="B304" s="262"/>
      <c r="C304" s="262">
        <v>30</v>
      </c>
      <c r="D304" s="262" t="s">
        <v>530</v>
      </c>
      <c r="E304" s="262"/>
      <c r="F304" s="262"/>
    </row>
    <row r="305" spans="1:6" ht="15">
      <c r="A305" s="262" t="s">
        <v>531</v>
      </c>
      <c r="B305" s="262"/>
      <c r="C305" s="262"/>
      <c r="D305" s="262" t="s">
        <v>532</v>
      </c>
      <c r="E305" s="262"/>
      <c r="F305" s="262"/>
    </row>
    <row r="306" spans="1:6" ht="15">
      <c r="A306" s="262" t="s">
        <v>84</v>
      </c>
      <c r="B306" s="262"/>
      <c r="C306" s="262"/>
      <c r="D306" s="262" t="s">
        <v>533</v>
      </c>
      <c r="E306" s="262"/>
      <c r="F306" s="262"/>
    </row>
    <row r="307" spans="1:6" ht="15">
      <c r="A307" s="262" t="s">
        <v>85</v>
      </c>
      <c r="B307" s="262"/>
      <c r="C307" s="262"/>
      <c r="D307" s="262" t="s">
        <v>534</v>
      </c>
      <c r="E307" s="262"/>
      <c r="F307" s="262"/>
    </row>
    <row r="308" spans="1:6" ht="15">
      <c r="A308" s="262" t="s">
        <v>86</v>
      </c>
      <c r="B308" s="262"/>
      <c r="C308" s="262"/>
      <c r="D308" s="262" t="s">
        <v>535</v>
      </c>
      <c r="E308" s="262"/>
      <c r="F308" s="262"/>
    </row>
    <row r="309" spans="1:6" ht="15">
      <c r="A309" s="262" t="s">
        <v>536</v>
      </c>
      <c r="B309" s="262"/>
      <c r="C309" s="262"/>
      <c r="D309" s="262" t="s">
        <v>537</v>
      </c>
      <c r="E309" s="262"/>
      <c r="F309" s="262"/>
    </row>
    <row r="310" spans="1:6" ht="15">
      <c r="A310" s="262" t="s">
        <v>100</v>
      </c>
      <c r="B310" s="262"/>
      <c r="C310" s="262"/>
      <c r="D310" s="262" t="s">
        <v>538</v>
      </c>
      <c r="E310" s="262"/>
      <c r="F310" s="262"/>
    </row>
    <row r="311" spans="1:6" ht="15">
      <c r="A311" s="262" t="s">
        <v>539</v>
      </c>
      <c r="B311" s="262"/>
      <c r="C311" s="262"/>
      <c r="D311" s="262" t="s">
        <v>540</v>
      </c>
      <c r="E311" s="262"/>
      <c r="F311" s="262"/>
    </row>
    <row r="312" spans="1:6" ht="15">
      <c r="A312" s="262" t="s">
        <v>541</v>
      </c>
      <c r="B312" s="262"/>
      <c r="C312" s="262"/>
      <c r="D312" s="262" t="s">
        <v>542</v>
      </c>
      <c r="E312" s="262"/>
      <c r="F312" s="262"/>
    </row>
    <row r="313" spans="1:6" ht="15">
      <c r="A313" s="262" t="s">
        <v>84</v>
      </c>
      <c r="B313" s="262"/>
      <c r="C313" s="262"/>
      <c r="D313" s="262" t="s">
        <v>543</v>
      </c>
      <c r="E313" s="262"/>
      <c r="F313" s="262"/>
    </row>
    <row r="314" spans="1:6" ht="15">
      <c r="A314" s="262" t="s">
        <v>85</v>
      </c>
      <c r="B314" s="262"/>
      <c r="C314" s="262"/>
      <c r="D314" s="262" t="s">
        <v>544</v>
      </c>
      <c r="E314" s="262"/>
      <c r="F314" s="262"/>
    </row>
    <row r="315" spans="1:6" ht="15">
      <c r="A315" s="262" t="s">
        <v>86</v>
      </c>
      <c r="B315" s="262"/>
      <c r="C315" s="262"/>
      <c r="D315" s="262" t="s">
        <v>545</v>
      </c>
      <c r="E315" s="262"/>
      <c r="F315" s="262"/>
    </row>
    <row r="316" spans="1:6" ht="15">
      <c r="A316" s="262" t="s">
        <v>546</v>
      </c>
      <c r="B316" s="262"/>
      <c r="C316" s="262"/>
      <c r="D316" s="262" t="s">
        <v>547</v>
      </c>
      <c r="E316" s="262"/>
      <c r="F316" s="262"/>
    </row>
    <row r="317" spans="1:6" ht="15">
      <c r="A317" s="262" t="s">
        <v>548</v>
      </c>
      <c r="B317" s="262"/>
      <c r="C317" s="262"/>
      <c r="D317" s="262" t="s">
        <v>549</v>
      </c>
      <c r="E317" s="262"/>
      <c r="F317" s="262"/>
    </row>
    <row r="318" spans="1:6" ht="15">
      <c r="A318" s="262" t="s">
        <v>550</v>
      </c>
      <c r="B318" s="262"/>
      <c r="C318" s="262"/>
      <c r="D318" s="262" t="s">
        <v>551</v>
      </c>
      <c r="E318" s="262"/>
      <c r="F318" s="262"/>
    </row>
    <row r="319" spans="1:6" ht="15">
      <c r="A319" s="262" t="s">
        <v>552</v>
      </c>
      <c r="B319" s="262"/>
      <c r="C319" s="262"/>
      <c r="D319" s="262" t="s">
        <v>553</v>
      </c>
      <c r="E319" s="262"/>
      <c r="F319" s="262"/>
    </row>
    <row r="320" spans="1:6" ht="15">
      <c r="A320" s="262" t="s">
        <v>554</v>
      </c>
      <c r="B320" s="262"/>
      <c r="C320" s="262"/>
      <c r="D320" s="262" t="s">
        <v>555</v>
      </c>
      <c r="E320" s="262"/>
      <c r="F320" s="262"/>
    </row>
    <row r="321" spans="1:6" ht="15">
      <c r="A321" s="262" t="s">
        <v>556</v>
      </c>
      <c r="B321" s="262"/>
      <c r="C321" s="262"/>
      <c r="D321" s="262" t="s">
        <v>557</v>
      </c>
      <c r="E321" s="262"/>
      <c r="F321" s="262"/>
    </row>
    <row r="322" spans="1:6" ht="15">
      <c r="A322" s="262" t="s">
        <v>100</v>
      </c>
      <c r="B322" s="262"/>
      <c r="C322" s="262"/>
      <c r="D322" s="262" t="s">
        <v>558</v>
      </c>
      <c r="E322" s="262"/>
      <c r="F322" s="262"/>
    </row>
    <row r="323" spans="1:6" ht="15">
      <c r="A323" s="262" t="s">
        <v>559</v>
      </c>
      <c r="B323" s="262"/>
      <c r="C323" s="262"/>
      <c r="D323" s="262" t="s">
        <v>84</v>
      </c>
      <c r="E323" s="262"/>
      <c r="F323" s="262"/>
    </row>
    <row r="324" spans="1:6" ht="15">
      <c r="A324" s="262" t="s">
        <v>560</v>
      </c>
      <c r="B324" s="262"/>
      <c r="C324" s="262"/>
      <c r="D324" s="262" t="s">
        <v>85</v>
      </c>
      <c r="E324" s="262"/>
      <c r="F324" s="262"/>
    </row>
    <row r="325" spans="1:6" ht="15">
      <c r="A325" s="262" t="s">
        <v>84</v>
      </c>
      <c r="B325" s="262"/>
      <c r="C325" s="262"/>
      <c r="D325" s="262" t="s">
        <v>86</v>
      </c>
      <c r="E325" s="262"/>
      <c r="F325" s="262"/>
    </row>
    <row r="326" spans="1:6" ht="15">
      <c r="A326" s="262" t="s">
        <v>85</v>
      </c>
      <c r="B326" s="262"/>
      <c r="C326" s="262"/>
      <c r="D326" s="262" t="s">
        <v>561</v>
      </c>
      <c r="E326" s="262"/>
      <c r="F326" s="262"/>
    </row>
    <row r="327" spans="1:6" ht="15">
      <c r="A327" s="262" t="s">
        <v>86</v>
      </c>
      <c r="B327" s="262"/>
      <c r="C327" s="262"/>
      <c r="D327" s="262" t="s">
        <v>562</v>
      </c>
      <c r="E327" s="262"/>
      <c r="F327" s="262"/>
    </row>
    <row r="328" spans="1:6" ht="15">
      <c r="A328" s="262" t="s">
        <v>563</v>
      </c>
      <c r="B328" s="262"/>
      <c r="C328" s="262"/>
      <c r="D328" s="262" t="s">
        <v>564</v>
      </c>
      <c r="E328" s="262"/>
      <c r="F328" s="262"/>
    </row>
    <row r="329" spans="1:6" ht="15">
      <c r="A329" s="262" t="s">
        <v>565</v>
      </c>
      <c r="B329" s="262"/>
      <c r="C329" s="262"/>
      <c r="D329" s="262" t="s">
        <v>566</v>
      </c>
      <c r="E329" s="262"/>
      <c r="F329" s="262"/>
    </row>
    <row r="330" spans="1:6" ht="15">
      <c r="A330" s="262" t="s">
        <v>567</v>
      </c>
      <c r="B330" s="262"/>
      <c r="C330" s="262"/>
      <c r="D330" s="262" t="s">
        <v>568</v>
      </c>
      <c r="E330" s="262"/>
      <c r="F330" s="262"/>
    </row>
    <row r="331" spans="1:6" ht="15">
      <c r="A331" s="262" t="s">
        <v>100</v>
      </c>
      <c r="B331" s="262"/>
      <c r="C331" s="262"/>
      <c r="D331" s="262" t="s">
        <v>569</v>
      </c>
      <c r="E331" s="262"/>
      <c r="F331" s="262"/>
    </row>
    <row r="332" spans="1:6" ht="15">
      <c r="A332" s="262" t="s">
        <v>570</v>
      </c>
      <c r="B332" s="262"/>
      <c r="C332" s="262"/>
      <c r="D332" s="262" t="s">
        <v>571</v>
      </c>
      <c r="E332" s="262"/>
      <c r="F332" s="262"/>
    </row>
    <row r="333" spans="1:6" ht="15">
      <c r="A333" s="262" t="s">
        <v>572</v>
      </c>
      <c r="B333" s="262"/>
      <c r="C333" s="262">
        <v>62</v>
      </c>
      <c r="D333" s="262" t="s">
        <v>84</v>
      </c>
      <c r="E333" s="262"/>
      <c r="F333" s="262"/>
    </row>
    <row r="334" spans="1:6" ht="15">
      <c r="A334" s="262" t="s">
        <v>84</v>
      </c>
      <c r="B334" s="262"/>
      <c r="C334" s="262"/>
      <c r="D334" s="262" t="s">
        <v>85</v>
      </c>
      <c r="E334" s="262"/>
      <c r="F334" s="262"/>
    </row>
    <row r="335" spans="1:6" ht="15">
      <c r="A335" s="262" t="s">
        <v>85</v>
      </c>
      <c r="B335" s="262"/>
      <c r="C335" s="262"/>
      <c r="D335" s="262" t="s">
        <v>86</v>
      </c>
      <c r="E335" s="262"/>
      <c r="F335" s="262"/>
    </row>
    <row r="336" spans="1:6" ht="15">
      <c r="A336" s="262" t="s">
        <v>86</v>
      </c>
      <c r="B336" s="262"/>
      <c r="C336" s="262"/>
      <c r="D336" s="262" t="s">
        <v>573</v>
      </c>
      <c r="E336" s="262"/>
      <c r="F336" s="262"/>
    </row>
    <row r="337" spans="1:6" ht="15">
      <c r="A337" s="262" t="s">
        <v>574</v>
      </c>
      <c r="B337" s="262"/>
      <c r="C337" s="262">
        <v>10</v>
      </c>
      <c r="D337" s="262" t="s">
        <v>575</v>
      </c>
      <c r="E337" s="262"/>
      <c r="F337" s="262"/>
    </row>
    <row r="338" spans="1:6" ht="15">
      <c r="A338" s="262" t="s">
        <v>576</v>
      </c>
      <c r="B338" s="262"/>
      <c r="C338" s="262"/>
      <c r="D338" s="262" t="s">
        <v>577</v>
      </c>
      <c r="E338" s="262"/>
      <c r="F338" s="262"/>
    </row>
    <row r="339" spans="1:6" ht="15">
      <c r="A339" s="262" t="s">
        <v>578</v>
      </c>
      <c r="B339" s="262"/>
      <c r="C339" s="262"/>
      <c r="D339" s="262" t="s">
        <v>579</v>
      </c>
      <c r="E339" s="262"/>
      <c r="F339" s="262"/>
    </row>
    <row r="340" spans="1:6" ht="15">
      <c r="A340" s="262" t="s">
        <v>580</v>
      </c>
      <c r="B340" s="262"/>
      <c r="C340" s="262"/>
      <c r="D340" s="262" t="s">
        <v>581</v>
      </c>
      <c r="E340" s="262"/>
      <c r="F340" s="262"/>
    </row>
    <row r="341" spans="1:6" ht="15">
      <c r="A341" s="262" t="s">
        <v>582</v>
      </c>
      <c r="B341" s="262"/>
      <c r="C341" s="262"/>
      <c r="D341" s="262" t="s">
        <v>583</v>
      </c>
      <c r="E341" s="262"/>
      <c r="F341" s="262"/>
    </row>
    <row r="342" spans="1:6" ht="15">
      <c r="A342" s="262" t="s">
        <v>584</v>
      </c>
      <c r="B342" s="262"/>
      <c r="C342" s="262"/>
      <c r="D342" s="262" t="s">
        <v>585</v>
      </c>
      <c r="E342" s="262"/>
      <c r="F342" s="262"/>
    </row>
    <row r="343" spans="1:6" ht="15">
      <c r="A343" s="262" t="s">
        <v>586</v>
      </c>
      <c r="B343" s="262"/>
      <c r="C343" s="262"/>
      <c r="D343" s="262" t="s">
        <v>587</v>
      </c>
      <c r="E343" s="262"/>
      <c r="F343" s="262"/>
    </row>
    <row r="344" spans="1:6" ht="15">
      <c r="A344" s="262" t="s">
        <v>588</v>
      </c>
      <c r="B344" s="262"/>
      <c r="C344" s="262"/>
      <c r="D344" s="262" t="s">
        <v>589</v>
      </c>
      <c r="E344" s="262"/>
      <c r="F344" s="262"/>
    </row>
    <row r="345" spans="1:6" ht="15">
      <c r="A345" s="262" t="s">
        <v>100</v>
      </c>
      <c r="B345" s="262"/>
      <c r="C345" s="262"/>
      <c r="D345" s="262" t="s">
        <v>590</v>
      </c>
      <c r="E345" s="262"/>
      <c r="F345" s="262"/>
    </row>
    <row r="346" spans="1:6" ht="15">
      <c r="A346" s="262" t="s">
        <v>591</v>
      </c>
      <c r="B346" s="262"/>
      <c r="C346" s="262">
        <v>52</v>
      </c>
      <c r="D346" s="262" t="s">
        <v>592</v>
      </c>
      <c r="E346" s="262"/>
      <c r="F346" s="262"/>
    </row>
    <row r="347" spans="1:6" ht="15">
      <c r="A347" s="262" t="s">
        <v>593</v>
      </c>
      <c r="B347" s="262"/>
      <c r="C347" s="262"/>
      <c r="D347" s="262" t="s">
        <v>594</v>
      </c>
      <c r="E347" s="262"/>
      <c r="F347" s="262"/>
    </row>
    <row r="348" spans="1:6" ht="15">
      <c r="A348" s="262" t="s">
        <v>84</v>
      </c>
      <c r="B348" s="262"/>
      <c r="C348" s="262"/>
      <c r="D348" s="262" t="s">
        <v>84</v>
      </c>
      <c r="E348" s="262"/>
      <c r="F348" s="262"/>
    </row>
    <row r="349" spans="1:6" ht="15">
      <c r="A349" s="262" t="s">
        <v>85</v>
      </c>
      <c r="B349" s="262"/>
      <c r="C349" s="262"/>
      <c r="D349" s="262" t="s">
        <v>85</v>
      </c>
      <c r="E349" s="262"/>
      <c r="F349" s="262"/>
    </row>
    <row r="350" spans="1:6" ht="15">
      <c r="A350" s="262" t="s">
        <v>86</v>
      </c>
      <c r="B350" s="262"/>
      <c r="C350" s="262"/>
      <c r="D350" s="262" t="s">
        <v>86</v>
      </c>
      <c r="E350" s="262"/>
      <c r="F350" s="262"/>
    </row>
    <row r="351" spans="1:6" ht="15">
      <c r="A351" s="262" t="s">
        <v>595</v>
      </c>
      <c r="B351" s="262"/>
      <c r="C351" s="262"/>
      <c r="D351" s="262" t="s">
        <v>568</v>
      </c>
      <c r="E351" s="262"/>
      <c r="F351" s="262"/>
    </row>
    <row r="352" spans="1:6" ht="15">
      <c r="A352" s="262" t="s">
        <v>596</v>
      </c>
      <c r="B352" s="262"/>
      <c r="C352" s="262"/>
      <c r="D352" s="262" t="s">
        <v>597</v>
      </c>
      <c r="E352" s="262"/>
      <c r="F352" s="262"/>
    </row>
    <row r="353" spans="1:6" ht="15">
      <c r="A353" s="262" t="s">
        <v>598</v>
      </c>
      <c r="B353" s="262"/>
      <c r="C353" s="262"/>
      <c r="D353" s="262" t="s">
        <v>599</v>
      </c>
      <c r="E353" s="262"/>
      <c r="F353" s="262"/>
    </row>
    <row r="354" spans="1:6" ht="15">
      <c r="A354" s="262" t="s">
        <v>100</v>
      </c>
      <c r="B354" s="262"/>
      <c r="C354" s="262"/>
      <c r="D354" s="262" t="s">
        <v>600</v>
      </c>
      <c r="E354" s="262"/>
      <c r="F354" s="262"/>
    </row>
    <row r="355" spans="1:6" ht="15">
      <c r="A355" s="262" t="s">
        <v>601</v>
      </c>
      <c r="B355" s="262"/>
      <c r="C355" s="262"/>
      <c r="D355" s="262" t="s">
        <v>602</v>
      </c>
      <c r="E355" s="262"/>
      <c r="F355" s="262"/>
    </row>
    <row r="356" spans="1:6" ht="15">
      <c r="A356" s="262" t="s">
        <v>603</v>
      </c>
      <c r="B356" s="262"/>
      <c r="C356" s="262"/>
      <c r="D356" s="262" t="s">
        <v>604</v>
      </c>
      <c r="E356" s="262"/>
      <c r="F356" s="262"/>
    </row>
    <row r="357" spans="1:6" ht="15">
      <c r="A357" s="262" t="s">
        <v>84</v>
      </c>
      <c r="B357" s="262"/>
      <c r="C357" s="262"/>
      <c r="D357" s="262" t="s">
        <v>605</v>
      </c>
      <c r="E357" s="262"/>
      <c r="F357" s="262"/>
    </row>
    <row r="358" spans="1:6" ht="15">
      <c r="A358" s="262" t="s">
        <v>85</v>
      </c>
      <c r="B358" s="262"/>
      <c r="C358" s="262"/>
      <c r="D358" s="262" t="s">
        <v>606</v>
      </c>
      <c r="E358" s="262"/>
      <c r="F358" s="262"/>
    </row>
    <row r="359" spans="1:6" ht="15">
      <c r="A359" s="262" t="s">
        <v>86</v>
      </c>
      <c r="B359" s="262"/>
      <c r="C359" s="262"/>
      <c r="D359" s="262" t="s">
        <v>607</v>
      </c>
      <c r="E359" s="262"/>
      <c r="F359" s="262"/>
    </row>
    <row r="360" spans="1:6" ht="15">
      <c r="A360" s="262" t="s">
        <v>608</v>
      </c>
      <c r="B360" s="262"/>
      <c r="C360" s="262"/>
      <c r="D360" s="262" t="s">
        <v>609</v>
      </c>
      <c r="E360" s="262"/>
      <c r="F360" s="262"/>
    </row>
    <row r="361" spans="1:6" ht="15">
      <c r="A361" s="262" t="s">
        <v>610</v>
      </c>
      <c r="B361" s="262"/>
      <c r="C361" s="262"/>
      <c r="D361" s="262" t="s">
        <v>611</v>
      </c>
      <c r="E361" s="262"/>
      <c r="F361" s="262"/>
    </row>
    <row r="362" spans="1:6" ht="15">
      <c r="A362" s="262" t="s">
        <v>612</v>
      </c>
      <c r="B362" s="262"/>
      <c r="C362" s="262"/>
      <c r="D362" s="262" t="s">
        <v>613</v>
      </c>
      <c r="E362" s="262"/>
      <c r="F362" s="262">
        <v>10</v>
      </c>
    </row>
    <row r="363" spans="1:6" ht="15">
      <c r="A363" s="262" t="s">
        <v>100</v>
      </c>
      <c r="B363" s="262"/>
      <c r="C363" s="262"/>
      <c r="D363" s="262" t="s">
        <v>614</v>
      </c>
      <c r="E363" s="262"/>
      <c r="F363" s="262"/>
    </row>
    <row r="364" spans="1:6" ht="15">
      <c r="A364" s="262" t="s">
        <v>615</v>
      </c>
      <c r="B364" s="262"/>
      <c r="C364" s="262"/>
      <c r="D364" s="262" t="s">
        <v>84</v>
      </c>
      <c r="E364" s="262"/>
      <c r="F364" s="262"/>
    </row>
    <row r="365" spans="1:6" ht="15">
      <c r="A365" s="262" t="s">
        <v>616</v>
      </c>
      <c r="B365" s="262"/>
      <c r="C365" s="262"/>
      <c r="D365" s="262" t="s">
        <v>85</v>
      </c>
      <c r="E365" s="262"/>
      <c r="F365" s="262"/>
    </row>
    <row r="366" spans="1:6" ht="15">
      <c r="A366" s="262" t="s">
        <v>84</v>
      </c>
      <c r="B366" s="262"/>
      <c r="C366" s="262"/>
      <c r="D366" s="262" t="s">
        <v>86</v>
      </c>
      <c r="E366" s="262"/>
      <c r="F366" s="262"/>
    </row>
    <row r="367" spans="1:6" ht="15">
      <c r="A367" s="262" t="s">
        <v>85</v>
      </c>
      <c r="B367" s="262"/>
      <c r="C367" s="262"/>
      <c r="D367" s="262" t="s">
        <v>617</v>
      </c>
      <c r="E367" s="262"/>
      <c r="F367" s="262"/>
    </row>
    <row r="368" spans="1:6" ht="15">
      <c r="A368" s="262" t="s">
        <v>86</v>
      </c>
      <c r="B368" s="262"/>
      <c r="C368" s="262"/>
      <c r="D368" s="262" t="s">
        <v>618</v>
      </c>
      <c r="E368" s="262"/>
      <c r="F368" s="262"/>
    </row>
    <row r="369" spans="1:6" ht="15">
      <c r="A369" s="262" t="s">
        <v>619</v>
      </c>
      <c r="B369" s="262"/>
      <c r="C369" s="262"/>
      <c r="D369" s="262" t="s">
        <v>620</v>
      </c>
      <c r="E369" s="262"/>
      <c r="F369" s="262"/>
    </row>
    <row r="370" spans="1:6" ht="15">
      <c r="A370" s="262" t="s">
        <v>621</v>
      </c>
      <c r="B370" s="262"/>
      <c r="C370" s="262"/>
      <c r="D370" s="262" t="s">
        <v>622</v>
      </c>
      <c r="E370" s="262"/>
      <c r="F370" s="262"/>
    </row>
    <row r="371" spans="1:6" ht="15">
      <c r="A371" s="262" t="s">
        <v>100</v>
      </c>
      <c r="B371" s="262"/>
      <c r="C371" s="262"/>
      <c r="D371" s="262" t="s">
        <v>623</v>
      </c>
      <c r="E371" s="262"/>
      <c r="F371" s="262"/>
    </row>
    <row r="372" spans="1:6" ht="15">
      <c r="A372" s="262" t="s">
        <v>624</v>
      </c>
      <c r="B372" s="262"/>
      <c r="C372" s="262"/>
      <c r="D372" s="262" t="s">
        <v>625</v>
      </c>
      <c r="E372" s="262"/>
      <c r="F372" s="262"/>
    </row>
    <row r="373" spans="1:6" ht="15">
      <c r="A373" s="262" t="s">
        <v>626</v>
      </c>
      <c r="B373" s="262"/>
      <c r="C373" s="262"/>
      <c r="D373" s="262" t="s">
        <v>627</v>
      </c>
      <c r="E373" s="262"/>
      <c r="F373" s="262"/>
    </row>
    <row r="374" spans="1:6" ht="15">
      <c r="A374" s="262" t="s">
        <v>84</v>
      </c>
      <c r="B374" s="262"/>
      <c r="C374" s="262"/>
      <c r="D374" s="262" t="s">
        <v>84</v>
      </c>
      <c r="E374" s="262"/>
      <c r="F374" s="262"/>
    </row>
    <row r="375" spans="1:6" ht="15">
      <c r="A375" s="262" t="s">
        <v>85</v>
      </c>
      <c r="B375" s="262"/>
      <c r="C375" s="262"/>
      <c r="D375" s="262" t="s">
        <v>85</v>
      </c>
      <c r="E375" s="262"/>
      <c r="F375" s="262"/>
    </row>
    <row r="376" spans="1:6" ht="15">
      <c r="A376" s="262" t="s">
        <v>628</v>
      </c>
      <c r="B376" s="262"/>
      <c r="C376" s="262"/>
      <c r="D376" s="262" t="s">
        <v>86</v>
      </c>
      <c r="E376" s="262"/>
      <c r="F376" s="262"/>
    </row>
    <row r="377" spans="1:6" ht="15">
      <c r="A377" s="262" t="s">
        <v>629</v>
      </c>
      <c r="B377" s="262"/>
      <c r="C377" s="262"/>
      <c r="D377" s="262" t="s">
        <v>630</v>
      </c>
      <c r="E377" s="262"/>
      <c r="F377" s="262"/>
    </row>
    <row r="378" spans="1:6" ht="15">
      <c r="A378" s="262" t="s">
        <v>631</v>
      </c>
      <c r="B378" s="262"/>
      <c r="C378" s="262"/>
      <c r="D378" s="262" t="s">
        <v>632</v>
      </c>
      <c r="E378" s="262"/>
      <c r="F378" s="262"/>
    </row>
    <row r="379" spans="1:6" ht="15">
      <c r="A379" s="262" t="s">
        <v>524</v>
      </c>
      <c r="B379" s="262"/>
      <c r="C379" s="262"/>
      <c r="D379" s="262" t="s">
        <v>633</v>
      </c>
      <c r="E379" s="262"/>
      <c r="F379" s="262"/>
    </row>
    <row r="380" spans="1:6" ht="15">
      <c r="A380" s="262" t="s">
        <v>634</v>
      </c>
      <c r="B380" s="262"/>
      <c r="C380" s="262"/>
      <c r="D380" s="262" t="s">
        <v>635</v>
      </c>
      <c r="E380" s="262"/>
      <c r="F380" s="262"/>
    </row>
    <row r="381" spans="1:6" ht="15">
      <c r="A381" s="262" t="s">
        <v>636</v>
      </c>
      <c r="B381" s="262"/>
      <c r="C381" s="262"/>
      <c r="D381" s="262" t="s">
        <v>637</v>
      </c>
      <c r="E381" s="262"/>
      <c r="F381" s="262"/>
    </row>
    <row r="382" spans="1:6" ht="15">
      <c r="A382" s="262" t="s">
        <v>638</v>
      </c>
      <c r="B382" s="262"/>
      <c r="C382" s="262"/>
      <c r="D382" s="262" t="s">
        <v>639</v>
      </c>
      <c r="E382" s="262"/>
      <c r="F382" s="262"/>
    </row>
    <row r="383" spans="1:6" ht="15">
      <c r="A383" s="262" t="s">
        <v>84</v>
      </c>
      <c r="B383" s="262"/>
      <c r="C383" s="262"/>
      <c r="D383" s="262" t="s">
        <v>640</v>
      </c>
      <c r="E383" s="262"/>
      <c r="F383" s="262"/>
    </row>
    <row r="384" spans="1:6" ht="15">
      <c r="A384" s="262" t="s">
        <v>641</v>
      </c>
      <c r="B384" s="262"/>
      <c r="C384" s="262"/>
      <c r="D384" s="262" t="s">
        <v>642</v>
      </c>
      <c r="E384" s="262"/>
      <c r="F384" s="262"/>
    </row>
    <row r="385" spans="1:6" ht="15">
      <c r="A385" s="262" t="s">
        <v>643</v>
      </c>
      <c r="B385" s="262"/>
      <c r="C385" s="262"/>
      <c r="D385" s="262" t="s">
        <v>644</v>
      </c>
      <c r="E385" s="262"/>
      <c r="F385" s="262"/>
    </row>
    <row r="386" spans="1:6" ht="15">
      <c r="A386" s="262" t="s">
        <v>645</v>
      </c>
      <c r="B386" s="262"/>
      <c r="C386" s="262"/>
      <c r="D386" s="262" t="s">
        <v>646</v>
      </c>
      <c r="E386" s="262"/>
      <c r="F386" s="262"/>
    </row>
    <row r="387" spans="1:6" ht="15">
      <c r="A387" s="262" t="s">
        <v>647</v>
      </c>
      <c r="B387" s="262"/>
      <c r="C387" s="262"/>
      <c r="D387" s="262" t="s">
        <v>648</v>
      </c>
      <c r="E387" s="262"/>
      <c r="F387" s="262"/>
    </row>
    <row r="388" spans="1:6" ht="15">
      <c r="A388" s="262" t="s">
        <v>649</v>
      </c>
      <c r="B388" s="262"/>
      <c r="C388" s="262"/>
      <c r="D388" s="262" t="s">
        <v>650</v>
      </c>
      <c r="E388" s="262"/>
      <c r="F388" s="262"/>
    </row>
    <row r="389" spans="1:6" ht="15">
      <c r="A389" s="262" t="s">
        <v>651</v>
      </c>
      <c r="B389" s="262"/>
      <c r="C389" s="262"/>
      <c r="D389" s="262" t="s">
        <v>652</v>
      </c>
      <c r="E389" s="262"/>
      <c r="F389" s="262"/>
    </row>
    <row r="390" spans="1:6" ht="15">
      <c r="A390" s="262" t="s">
        <v>653</v>
      </c>
      <c r="B390" s="262">
        <v>47</v>
      </c>
      <c r="C390" s="262">
        <v>256</v>
      </c>
      <c r="D390" s="262" t="s">
        <v>84</v>
      </c>
      <c r="E390" s="262"/>
      <c r="F390" s="262"/>
    </row>
    <row r="391" spans="1:6" ht="15">
      <c r="A391" s="262" t="s">
        <v>654</v>
      </c>
      <c r="B391" s="262"/>
      <c r="C391" s="262"/>
      <c r="D391" s="262" t="s">
        <v>85</v>
      </c>
      <c r="E391" s="262"/>
      <c r="F391" s="262"/>
    </row>
    <row r="392" spans="1:6" ht="15">
      <c r="A392" s="262" t="s">
        <v>655</v>
      </c>
      <c r="B392" s="262"/>
      <c r="C392" s="262"/>
      <c r="D392" s="262" t="s">
        <v>86</v>
      </c>
      <c r="E392" s="262"/>
      <c r="F392" s="262"/>
    </row>
    <row r="393" spans="1:6" ht="15">
      <c r="A393" s="262" t="s">
        <v>84</v>
      </c>
      <c r="B393" s="262"/>
      <c r="C393" s="262"/>
      <c r="D393" s="262" t="s">
        <v>656</v>
      </c>
      <c r="E393" s="262"/>
      <c r="F393" s="262"/>
    </row>
    <row r="394" spans="1:6" ht="15">
      <c r="A394" s="262" t="s">
        <v>85</v>
      </c>
      <c r="B394" s="262"/>
      <c r="C394" s="262"/>
      <c r="D394" s="262" t="s">
        <v>657</v>
      </c>
      <c r="E394" s="262"/>
      <c r="F394" s="262"/>
    </row>
    <row r="395" spans="1:6" ht="15">
      <c r="A395" s="262" t="s">
        <v>86</v>
      </c>
      <c r="B395" s="262"/>
      <c r="C395" s="262"/>
      <c r="D395" s="262" t="s">
        <v>84</v>
      </c>
      <c r="E395" s="262"/>
      <c r="F395" s="262"/>
    </row>
    <row r="396" spans="1:6" ht="15">
      <c r="A396" s="262" t="s">
        <v>658</v>
      </c>
      <c r="B396" s="262"/>
      <c r="C396" s="262"/>
      <c r="D396" s="262" t="s">
        <v>85</v>
      </c>
      <c r="E396" s="262"/>
      <c r="F396" s="262"/>
    </row>
    <row r="397" spans="1:6" ht="15">
      <c r="A397" s="262" t="s">
        <v>659</v>
      </c>
      <c r="B397" s="262"/>
      <c r="C397" s="262"/>
      <c r="D397" s="262" t="s">
        <v>86</v>
      </c>
      <c r="E397" s="262"/>
      <c r="F397" s="262"/>
    </row>
    <row r="398" spans="1:6" ht="15">
      <c r="A398" s="262" t="s">
        <v>660</v>
      </c>
      <c r="B398" s="262"/>
      <c r="C398" s="262"/>
      <c r="D398" s="262" t="s">
        <v>661</v>
      </c>
      <c r="E398" s="262"/>
      <c r="F398" s="262"/>
    </row>
    <row r="399" spans="1:6" ht="15">
      <c r="A399" s="262" t="s">
        <v>662</v>
      </c>
      <c r="B399" s="262"/>
      <c r="C399" s="262"/>
      <c r="D399" s="262" t="s">
        <v>663</v>
      </c>
      <c r="E399" s="262"/>
      <c r="F399" s="262"/>
    </row>
    <row r="400" spans="1:6" ht="15">
      <c r="A400" s="262" t="s">
        <v>664</v>
      </c>
      <c r="B400" s="262"/>
      <c r="C400" s="262"/>
      <c r="D400" s="262" t="s">
        <v>665</v>
      </c>
      <c r="E400" s="262"/>
      <c r="F400" s="262"/>
    </row>
    <row r="401" spans="1:6" ht="15">
      <c r="A401" s="262" t="s">
        <v>666</v>
      </c>
      <c r="B401" s="262"/>
      <c r="C401" s="262"/>
      <c r="D401" s="262" t="s">
        <v>667</v>
      </c>
      <c r="E401" s="262"/>
      <c r="F401" s="262"/>
    </row>
    <row r="402" spans="1:6" ht="15">
      <c r="A402" s="262" t="s">
        <v>668</v>
      </c>
      <c r="B402" s="262"/>
      <c r="C402" s="262"/>
      <c r="D402" s="262" t="s">
        <v>669</v>
      </c>
      <c r="E402" s="262"/>
      <c r="F402" s="262"/>
    </row>
    <row r="403" spans="1:6" ht="15">
      <c r="A403" s="262" t="s">
        <v>670</v>
      </c>
      <c r="B403" s="262"/>
      <c r="C403" s="262"/>
      <c r="D403" s="262" t="s">
        <v>671</v>
      </c>
      <c r="E403" s="262"/>
      <c r="F403" s="262"/>
    </row>
    <row r="404" spans="1:6" ht="15">
      <c r="A404" s="262" t="s">
        <v>672</v>
      </c>
      <c r="B404" s="262"/>
      <c r="C404" s="262"/>
      <c r="D404" s="262" t="s">
        <v>673</v>
      </c>
      <c r="E404" s="262"/>
      <c r="F404" s="262"/>
    </row>
    <row r="405" spans="1:6" ht="15">
      <c r="A405" s="262" t="s">
        <v>674</v>
      </c>
      <c r="B405" s="262"/>
      <c r="C405" s="262"/>
      <c r="D405" s="262" t="s">
        <v>568</v>
      </c>
      <c r="E405" s="262"/>
      <c r="F405" s="262"/>
    </row>
    <row r="406" spans="1:6" ht="15">
      <c r="A406" s="262" t="s">
        <v>675</v>
      </c>
      <c r="B406" s="262"/>
      <c r="C406" s="262"/>
      <c r="D406" s="262" t="s">
        <v>676</v>
      </c>
      <c r="E406" s="262"/>
      <c r="F406" s="262"/>
    </row>
    <row r="407" spans="1:6" ht="15">
      <c r="A407" s="262" t="s">
        <v>677</v>
      </c>
      <c r="B407" s="262"/>
      <c r="C407" s="262"/>
      <c r="D407" s="262" t="s">
        <v>678</v>
      </c>
      <c r="E407" s="262"/>
      <c r="F407" s="262"/>
    </row>
    <row r="408" spans="1:6" ht="15">
      <c r="A408" s="262" t="s">
        <v>679</v>
      </c>
      <c r="B408" s="262"/>
      <c r="C408" s="262"/>
      <c r="D408" s="262" t="s">
        <v>680</v>
      </c>
      <c r="E408" s="262"/>
      <c r="F408" s="262"/>
    </row>
    <row r="409" spans="1:6" ht="15">
      <c r="A409" s="262" t="s">
        <v>681</v>
      </c>
      <c r="B409" s="262"/>
      <c r="C409" s="262"/>
      <c r="D409" s="262" t="s">
        <v>84</v>
      </c>
      <c r="E409" s="262"/>
      <c r="F409" s="262"/>
    </row>
    <row r="410" spans="1:6" ht="15">
      <c r="A410" s="262" t="s">
        <v>682</v>
      </c>
      <c r="B410" s="262"/>
      <c r="C410" s="262"/>
      <c r="D410" s="262" t="s">
        <v>85</v>
      </c>
      <c r="E410" s="262"/>
      <c r="F410" s="262"/>
    </row>
    <row r="411" spans="1:6" ht="15">
      <c r="A411" s="262" t="s">
        <v>683</v>
      </c>
      <c r="B411" s="262"/>
      <c r="C411" s="262"/>
      <c r="D411" s="262" t="s">
        <v>86</v>
      </c>
      <c r="E411" s="262"/>
      <c r="F411" s="262"/>
    </row>
    <row r="412" spans="1:6" ht="15">
      <c r="A412" s="262" t="s">
        <v>684</v>
      </c>
      <c r="B412" s="262"/>
      <c r="C412" s="262"/>
      <c r="D412" s="262" t="s">
        <v>685</v>
      </c>
      <c r="E412" s="262"/>
      <c r="F412" s="262"/>
    </row>
    <row r="413" spans="1:6" ht="15">
      <c r="A413" s="262" t="s">
        <v>686</v>
      </c>
      <c r="B413" s="262"/>
      <c r="C413" s="262"/>
      <c r="D413" s="262" t="s">
        <v>687</v>
      </c>
      <c r="E413" s="262"/>
      <c r="F413" s="262"/>
    </row>
    <row r="414" spans="1:6" ht="15">
      <c r="A414" s="262" t="s">
        <v>688</v>
      </c>
      <c r="B414" s="262"/>
      <c r="C414" s="262"/>
      <c r="D414" s="262" t="s">
        <v>689</v>
      </c>
      <c r="E414" s="262"/>
      <c r="F414" s="262"/>
    </row>
    <row r="415" spans="1:6" ht="15">
      <c r="A415" s="262" t="s">
        <v>690</v>
      </c>
      <c r="B415" s="262"/>
      <c r="C415" s="262"/>
      <c r="D415" s="262" t="s">
        <v>691</v>
      </c>
      <c r="E415" s="262"/>
      <c r="F415" s="262"/>
    </row>
    <row r="416" spans="1:6" ht="15">
      <c r="A416" s="262" t="s">
        <v>692</v>
      </c>
      <c r="B416" s="262"/>
      <c r="C416" s="262"/>
      <c r="D416" s="262" t="s">
        <v>693</v>
      </c>
      <c r="E416" s="262"/>
      <c r="F416" s="262"/>
    </row>
    <row r="417" spans="1:6" ht="15">
      <c r="A417" s="262" t="s">
        <v>694</v>
      </c>
      <c r="B417" s="262"/>
      <c r="C417" s="262"/>
      <c r="D417" s="262" t="s">
        <v>84</v>
      </c>
      <c r="E417" s="262"/>
      <c r="F417" s="262"/>
    </row>
    <row r="418" spans="1:6" ht="15">
      <c r="A418" s="262" t="s">
        <v>695</v>
      </c>
      <c r="B418" s="262"/>
      <c r="C418" s="262"/>
      <c r="D418" s="262" t="s">
        <v>85</v>
      </c>
      <c r="E418" s="262"/>
      <c r="F418" s="262"/>
    </row>
    <row r="419" spans="1:6" ht="15">
      <c r="A419" s="262" t="s">
        <v>696</v>
      </c>
      <c r="B419" s="262"/>
      <c r="C419" s="262"/>
      <c r="D419" s="262" t="s">
        <v>86</v>
      </c>
      <c r="E419" s="262"/>
      <c r="F419" s="262"/>
    </row>
    <row r="420" spans="1:6" ht="15">
      <c r="A420" s="262" t="s">
        <v>697</v>
      </c>
      <c r="B420" s="262"/>
      <c r="C420" s="262"/>
      <c r="D420" s="262" t="s">
        <v>698</v>
      </c>
      <c r="E420" s="262"/>
      <c r="F420" s="262"/>
    </row>
    <row r="421" spans="1:6" ht="15">
      <c r="A421" s="262" t="s">
        <v>699</v>
      </c>
      <c r="B421" s="262"/>
      <c r="C421" s="262"/>
      <c r="D421" s="262" t="s">
        <v>700</v>
      </c>
      <c r="E421" s="262"/>
      <c r="F421" s="262"/>
    </row>
    <row r="422" spans="1:6" ht="15">
      <c r="A422" s="262" t="s">
        <v>701</v>
      </c>
      <c r="B422" s="262"/>
      <c r="C422" s="262"/>
      <c r="D422" s="262" t="s">
        <v>702</v>
      </c>
      <c r="E422" s="262"/>
      <c r="F422" s="262">
        <v>10</v>
      </c>
    </row>
    <row r="423" spans="1:6" ht="15">
      <c r="A423" s="262" t="s">
        <v>703</v>
      </c>
      <c r="B423" s="262"/>
      <c r="C423" s="262"/>
      <c r="D423" s="262" t="s">
        <v>84</v>
      </c>
      <c r="E423" s="262"/>
      <c r="F423" s="262"/>
    </row>
    <row r="424" spans="1:6" ht="15">
      <c r="A424" s="262" t="s">
        <v>704</v>
      </c>
      <c r="B424" s="262"/>
      <c r="C424" s="262"/>
      <c r="D424" s="262" t="s">
        <v>85</v>
      </c>
      <c r="E424" s="262"/>
      <c r="F424" s="262"/>
    </row>
    <row r="425" spans="1:6" ht="15">
      <c r="A425" s="262" t="s">
        <v>705</v>
      </c>
      <c r="B425" s="262"/>
      <c r="C425" s="262"/>
      <c r="D425" s="262" t="s">
        <v>86</v>
      </c>
      <c r="E425" s="262"/>
      <c r="F425" s="262"/>
    </row>
    <row r="426" spans="1:6" ht="15">
      <c r="A426" s="262" t="s">
        <v>706</v>
      </c>
      <c r="B426" s="262"/>
      <c r="C426" s="262"/>
      <c r="D426" s="262" t="s">
        <v>707</v>
      </c>
      <c r="E426" s="262"/>
      <c r="F426" s="262"/>
    </row>
    <row r="427" spans="1:6" ht="15">
      <c r="A427" s="262" t="s">
        <v>708</v>
      </c>
      <c r="B427" s="262"/>
      <c r="C427" s="262"/>
      <c r="D427" s="262" t="s">
        <v>709</v>
      </c>
      <c r="E427" s="262"/>
      <c r="F427" s="262"/>
    </row>
    <row r="428" spans="1:6" ht="15">
      <c r="A428" s="262" t="s">
        <v>710</v>
      </c>
      <c r="B428" s="262"/>
      <c r="C428" s="262"/>
      <c r="D428" s="262" t="s">
        <v>711</v>
      </c>
      <c r="E428" s="262"/>
      <c r="F428" s="262">
        <v>10</v>
      </c>
    </row>
    <row r="429" spans="1:6" ht="15">
      <c r="A429" s="262" t="s">
        <v>712</v>
      </c>
      <c r="B429" s="262"/>
      <c r="C429" s="262"/>
      <c r="D429" s="262" t="s">
        <v>713</v>
      </c>
      <c r="E429" s="262"/>
      <c r="F429" s="262"/>
    </row>
    <row r="430" spans="1:6" ht="15">
      <c r="A430" s="262" t="s">
        <v>714</v>
      </c>
      <c r="B430" s="262"/>
      <c r="C430" s="262"/>
      <c r="D430" s="262" t="s">
        <v>715</v>
      </c>
      <c r="E430" s="262"/>
      <c r="F430" s="262"/>
    </row>
    <row r="431" spans="1:6" ht="15">
      <c r="A431" s="262" t="s">
        <v>716</v>
      </c>
      <c r="B431" s="262"/>
      <c r="C431" s="262"/>
      <c r="D431" s="262" t="s">
        <v>717</v>
      </c>
      <c r="E431" s="262"/>
      <c r="F431" s="262"/>
    </row>
    <row r="432" spans="1:6" ht="15">
      <c r="A432" s="262" t="s">
        <v>718</v>
      </c>
      <c r="B432" s="262"/>
      <c r="C432" s="262"/>
      <c r="D432" s="262" t="s">
        <v>719</v>
      </c>
      <c r="E432" s="262"/>
      <c r="F432" s="262"/>
    </row>
    <row r="433" spans="1:6" ht="15">
      <c r="A433" s="262" t="s">
        <v>720</v>
      </c>
      <c r="B433" s="262"/>
      <c r="C433" s="262"/>
      <c r="D433" s="262" t="s">
        <v>721</v>
      </c>
      <c r="E433" s="262"/>
      <c r="F433" s="262"/>
    </row>
    <row r="434" spans="1:6" ht="15">
      <c r="A434" s="262" t="s">
        <v>722</v>
      </c>
      <c r="B434" s="262"/>
      <c r="C434" s="262"/>
      <c r="D434" s="262" t="s">
        <v>723</v>
      </c>
      <c r="E434" s="262"/>
      <c r="F434" s="262"/>
    </row>
    <row r="435" spans="1:6" ht="15">
      <c r="A435" s="262" t="s">
        <v>724</v>
      </c>
      <c r="B435" s="262"/>
      <c r="C435" s="262"/>
      <c r="D435" s="262" t="s">
        <v>725</v>
      </c>
      <c r="E435" s="262"/>
      <c r="F435" s="262"/>
    </row>
    <row r="436" spans="1:6" ht="15">
      <c r="A436" s="262" t="s">
        <v>726</v>
      </c>
      <c r="B436" s="262"/>
      <c r="C436" s="262"/>
      <c r="D436" s="262" t="s">
        <v>727</v>
      </c>
      <c r="E436" s="262"/>
      <c r="F436" s="262"/>
    </row>
    <row r="437" spans="1:6" ht="15">
      <c r="A437" s="262" t="s">
        <v>728</v>
      </c>
      <c r="B437" s="262"/>
      <c r="C437" s="262"/>
      <c r="D437" s="262" t="s">
        <v>729</v>
      </c>
      <c r="E437" s="262"/>
      <c r="F437" s="262"/>
    </row>
    <row r="438" spans="1:6" ht="15">
      <c r="A438" s="262" t="s">
        <v>730</v>
      </c>
      <c r="B438" s="262"/>
      <c r="C438" s="262"/>
      <c r="D438" s="262" t="s">
        <v>84</v>
      </c>
      <c r="E438" s="262"/>
      <c r="F438" s="262"/>
    </row>
    <row r="439" spans="1:6" ht="15">
      <c r="A439" s="262" t="s">
        <v>731</v>
      </c>
      <c r="B439" s="262"/>
      <c r="C439" s="262"/>
      <c r="D439" s="262" t="s">
        <v>85</v>
      </c>
      <c r="E439" s="262"/>
      <c r="F439" s="262"/>
    </row>
    <row r="440" spans="1:6" ht="15">
      <c r="A440" s="262" t="s">
        <v>732</v>
      </c>
      <c r="B440" s="262"/>
      <c r="C440" s="262"/>
      <c r="D440" s="262" t="s">
        <v>86</v>
      </c>
      <c r="E440" s="262"/>
      <c r="F440" s="262"/>
    </row>
    <row r="441" spans="1:6" ht="15">
      <c r="A441" s="262" t="s">
        <v>733</v>
      </c>
      <c r="B441" s="262"/>
      <c r="C441" s="262"/>
      <c r="D441" s="262" t="s">
        <v>734</v>
      </c>
      <c r="E441" s="262"/>
      <c r="F441" s="262"/>
    </row>
    <row r="442" spans="1:6" ht="15">
      <c r="A442" s="262" t="s">
        <v>735</v>
      </c>
      <c r="B442" s="262"/>
      <c r="C442" s="262"/>
      <c r="D442" s="262" t="s">
        <v>736</v>
      </c>
      <c r="E442" s="262"/>
      <c r="F442" s="262"/>
    </row>
    <row r="443" spans="1:6" ht="15">
      <c r="A443" s="262" t="s">
        <v>737</v>
      </c>
      <c r="B443" s="262"/>
      <c r="C443" s="262"/>
      <c r="D443" s="262" t="s">
        <v>738</v>
      </c>
      <c r="E443" s="262"/>
      <c r="F443" s="262"/>
    </row>
    <row r="444" spans="1:6" ht="15">
      <c r="A444" s="262" t="s">
        <v>739</v>
      </c>
      <c r="B444" s="262"/>
      <c r="C444" s="262"/>
      <c r="D444" s="262" t="s">
        <v>740</v>
      </c>
      <c r="E444" s="262"/>
      <c r="F444" s="262"/>
    </row>
    <row r="445" spans="1:6" ht="15">
      <c r="A445" s="262" t="s">
        <v>741</v>
      </c>
      <c r="B445" s="262"/>
      <c r="C445" s="262"/>
      <c r="D445" s="262" t="s">
        <v>100</v>
      </c>
      <c r="E445" s="262"/>
      <c r="F445" s="262"/>
    </row>
    <row r="446" spans="1:6" ht="15">
      <c r="A446" s="262" t="s">
        <v>742</v>
      </c>
      <c r="B446" s="262"/>
      <c r="C446" s="262"/>
      <c r="D446" s="262" t="s">
        <v>743</v>
      </c>
      <c r="E446" s="262"/>
      <c r="F446" s="262"/>
    </row>
    <row r="447" spans="1:6" ht="15">
      <c r="A447" s="262" t="s">
        <v>84</v>
      </c>
      <c r="B447" s="262"/>
      <c r="C447" s="262"/>
      <c r="D447" s="262" t="s">
        <v>744</v>
      </c>
      <c r="E447" s="262"/>
      <c r="F447" s="262"/>
    </row>
    <row r="448" spans="1:6" ht="15">
      <c r="A448" s="262" t="s">
        <v>85</v>
      </c>
      <c r="B448" s="262"/>
      <c r="C448" s="262"/>
      <c r="D448" s="262" t="s">
        <v>84</v>
      </c>
      <c r="E448" s="262"/>
      <c r="F448" s="262"/>
    </row>
    <row r="449" spans="1:6" ht="15">
      <c r="A449" s="262" t="s">
        <v>86</v>
      </c>
      <c r="B449" s="262"/>
      <c r="C449" s="262"/>
      <c r="D449" s="262" t="s">
        <v>85</v>
      </c>
      <c r="E449" s="262"/>
      <c r="F449" s="262"/>
    </row>
    <row r="450" spans="1:6" ht="15">
      <c r="A450" s="262" t="s">
        <v>745</v>
      </c>
      <c r="B450" s="262"/>
      <c r="C450" s="262"/>
      <c r="D450" s="262" t="s">
        <v>86</v>
      </c>
      <c r="E450" s="262"/>
      <c r="F450" s="262"/>
    </row>
    <row r="451" spans="1:6" ht="15">
      <c r="A451" s="262" t="s">
        <v>746</v>
      </c>
      <c r="B451" s="262"/>
      <c r="C451" s="262"/>
      <c r="D451" s="262" t="s">
        <v>747</v>
      </c>
      <c r="E451" s="262"/>
      <c r="F451" s="262"/>
    </row>
    <row r="452" spans="1:6" ht="15">
      <c r="A452" s="262" t="s">
        <v>474</v>
      </c>
      <c r="B452" s="262"/>
      <c r="C452" s="262"/>
      <c r="D452" s="262" t="s">
        <v>748</v>
      </c>
      <c r="E452" s="262"/>
      <c r="F452" s="262"/>
    </row>
    <row r="453" spans="1:6" ht="15">
      <c r="A453" s="262" t="s">
        <v>749</v>
      </c>
      <c r="B453" s="262"/>
      <c r="C453" s="262"/>
      <c r="D453" s="262" t="s">
        <v>750</v>
      </c>
      <c r="E453" s="262"/>
      <c r="F453" s="262"/>
    </row>
    <row r="454" spans="1:6" ht="15">
      <c r="A454" s="262" t="s">
        <v>751</v>
      </c>
      <c r="B454" s="262"/>
      <c r="C454" s="262"/>
      <c r="D454" s="262" t="s">
        <v>752</v>
      </c>
      <c r="E454" s="262"/>
      <c r="F454" s="262"/>
    </row>
    <row r="455" spans="1:6" ht="15">
      <c r="A455" s="262" t="s">
        <v>753</v>
      </c>
      <c r="B455" s="262"/>
      <c r="C455" s="262"/>
      <c r="D455" s="262" t="s">
        <v>84</v>
      </c>
      <c r="E455" s="262"/>
      <c r="F455" s="262"/>
    </row>
    <row r="456" spans="1:6" ht="15">
      <c r="A456" s="262" t="s">
        <v>754</v>
      </c>
      <c r="B456" s="262"/>
      <c r="C456" s="262"/>
      <c r="D456" s="262" t="s">
        <v>85</v>
      </c>
      <c r="E456" s="262"/>
      <c r="F456" s="262"/>
    </row>
    <row r="457" spans="1:6" ht="15">
      <c r="A457" s="262" t="s">
        <v>755</v>
      </c>
      <c r="B457" s="262"/>
      <c r="C457" s="262"/>
      <c r="D457" s="262" t="s">
        <v>86</v>
      </c>
      <c r="E457" s="262"/>
      <c r="F457" s="262"/>
    </row>
    <row r="458" spans="1:6" ht="15">
      <c r="A458" s="262" t="s">
        <v>756</v>
      </c>
      <c r="B458" s="262"/>
      <c r="C458" s="262"/>
      <c r="D458" s="262" t="s">
        <v>757</v>
      </c>
      <c r="E458" s="262"/>
      <c r="F458" s="262"/>
    </row>
    <row r="459" spans="1:6" ht="15">
      <c r="A459" s="262" t="s">
        <v>758</v>
      </c>
      <c r="B459" s="262"/>
      <c r="C459" s="262"/>
      <c r="D459" s="262" t="s">
        <v>759</v>
      </c>
      <c r="E459" s="262"/>
      <c r="F459" s="262"/>
    </row>
    <row r="460" spans="1:6" ht="15">
      <c r="A460" s="262" t="s">
        <v>760</v>
      </c>
      <c r="B460" s="262"/>
      <c r="C460" s="262"/>
      <c r="D460" s="262" t="s">
        <v>761</v>
      </c>
      <c r="E460" s="262"/>
      <c r="F460" s="262"/>
    </row>
    <row r="461" spans="1:6" ht="15">
      <c r="A461" s="262" t="s">
        <v>474</v>
      </c>
      <c r="B461" s="262"/>
      <c r="C461" s="262"/>
      <c r="D461" s="262" t="s">
        <v>762</v>
      </c>
      <c r="E461" s="262"/>
      <c r="F461" s="262"/>
    </row>
    <row r="462" spans="1:6" ht="15">
      <c r="A462" s="262" t="s">
        <v>763</v>
      </c>
      <c r="B462" s="262"/>
      <c r="C462" s="262"/>
      <c r="D462" s="262" t="s">
        <v>764</v>
      </c>
      <c r="E462" s="262"/>
      <c r="F462" s="262"/>
    </row>
    <row r="463" spans="1:6" ht="15">
      <c r="A463" s="262" t="s">
        <v>765</v>
      </c>
      <c r="B463" s="262"/>
      <c r="C463" s="262"/>
      <c r="D463" s="262" t="s">
        <v>766</v>
      </c>
      <c r="E463" s="262"/>
      <c r="F463" s="262"/>
    </row>
    <row r="464" spans="1:6" ht="15">
      <c r="A464" s="262" t="s">
        <v>767</v>
      </c>
      <c r="B464" s="262"/>
      <c r="C464" s="262"/>
      <c r="D464" s="262" t="s">
        <v>768</v>
      </c>
      <c r="E464" s="262"/>
      <c r="F464" s="262"/>
    </row>
    <row r="465" spans="1:6" ht="15">
      <c r="A465" s="262" t="s">
        <v>769</v>
      </c>
      <c r="B465" s="262"/>
      <c r="C465" s="262"/>
      <c r="D465" s="262" t="s">
        <v>84</v>
      </c>
      <c r="E465" s="262"/>
      <c r="F465" s="262"/>
    </row>
    <row r="466" spans="1:6" ht="15">
      <c r="A466" s="262" t="s">
        <v>770</v>
      </c>
      <c r="B466" s="262"/>
      <c r="C466" s="262"/>
      <c r="D466" s="262" t="s">
        <v>85</v>
      </c>
      <c r="E466" s="262"/>
      <c r="F466" s="262"/>
    </row>
    <row r="467" spans="1:6" ht="15">
      <c r="A467" s="262" t="s">
        <v>474</v>
      </c>
      <c r="B467" s="262"/>
      <c r="C467" s="262"/>
      <c r="D467" s="262" t="s">
        <v>86</v>
      </c>
      <c r="E467" s="262"/>
      <c r="F467" s="262"/>
    </row>
    <row r="468" spans="1:6" ht="15">
      <c r="A468" s="262" t="s">
        <v>771</v>
      </c>
      <c r="B468" s="262"/>
      <c r="C468" s="262"/>
      <c r="D468" s="262" t="s">
        <v>772</v>
      </c>
      <c r="E468" s="262"/>
      <c r="F468" s="262"/>
    </row>
    <row r="469" spans="1:6" ht="15">
      <c r="A469" s="262" t="s">
        <v>773</v>
      </c>
      <c r="B469" s="262"/>
      <c r="C469" s="262"/>
      <c r="D469" s="262" t="s">
        <v>100</v>
      </c>
      <c r="E469" s="262"/>
      <c r="F469" s="262"/>
    </row>
    <row r="470" spans="1:6" ht="15">
      <c r="A470" s="262" t="s">
        <v>774</v>
      </c>
      <c r="B470" s="262"/>
      <c r="C470" s="262"/>
      <c r="D470" s="262" t="s">
        <v>775</v>
      </c>
      <c r="E470" s="262"/>
      <c r="F470" s="262"/>
    </row>
    <row r="471" spans="1:6" ht="15">
      <c r="A471" s="262" t="s">
        <v>776</v>
      </c>
      <c r="B471" s="262"/>
      <c r="C471" s="262"/>
      <c r="D471" s="262" t="s">
        <v>777</v>
      </c>
      <c r="E471" s="262"/>
      <c r="F471" s="262"/>
    </row>
    <row r="472" spans="1:6" ht="15">
      <c r="A472" s="262" t="s">
        <v>778</v>
      </c>
      <c r="B472" s="262"/>
      <c r="C472" s="262"/>
      <c r="D472" s="262" t="s">
        <v>779</v>
      </c>
      <c r="E472" s="262"/>
      <c r="F472" s="262"/>
    </row>
    <row r="473" spans="1:6" ht="15">
      <c r="A473" s="262" t="s">
        <v>474</v>
      </c>
      <c r="B473" s="262"/>
      <c r="C473" s="262"/>
      <c r="D473" s="262" t="s">
        <v>780</v>
      </c>
      <c r="E473" s="262"/>
      <c r="F473" s="262"/>
    </row>
    <row r="474" spans="1:6" ht="15">
      <c r="A474" s="262" t="s">
        <v>781</v>
      </c>
      <c r="B474" s="262"/>
      <c r="C474" s="262"/>
      <c r="D474" s="262" t="s">
        <v>782</v>
      </c>
      <c r="E474" s="262"/>
      <c r="F474" s="262"/>
    </row>
    <row r="475" spans="1:6" ht="15">
      <c r="A475" s="262" t="s">
        <v>783</v>
      </c>
      <c r="B475" s="262"/>
      <c r="C475" s="262"/>
      <c r="D475" s="262" t="s">
        <v>784</v>
      </c>
      <c r="E475" s="262"/>
      <c r="F475" s="262"/>
    </row>
    <row r="476" spans="1:6" ht="15">
      <c r="A476" s="262" t="s">
        <v>785</v>
      </c>
      <c r="B476" s="262"/>
      <c r="C476" s="262"/>
      <c r="D476" s="262" t="s">
        <v>786</v>
      </c>
      <c r="E476" s="262"/>
      <c r="F476" s="262"/>
    </row>
    <row r="477" spans="1:6" ht="15">
      <c r="A477" s="262" t="s">
        <v>787</v>
      </c>
      <c r="B477" s="262"/>
      <c r="C477" s="262"/>
      <c r="D477" s="262" t="s">
        <v>788</v>
      </c>
      <c r="E477" s="262"/>
      <c r="F477" s="262"/>
    </row>
    <row r="478" spans="1:6" ht="15">
      <c r="A478" s="262" t="s">
        <v>789</v>
      </c>
      <c r="B478" s="262"/>
      <c r="C478" s="262"/>
      <c r="D478" s="262" t="s">
        <v>790</v>
      </c>
      <c r="E478" s="262"/>
      <c r="F478" s="262"/>
    </row>
    <row r="479" spans="1:6" ht="15">
      <c r="A479" s="262" t="s">
        <v>791</v>
      </c>
      <c r="B479" s="262"/>
      <c r="C479" s="262"/>
      <c r="D479" s="262" t="s">
        <v>792</v>
      </c>
      <c r="E479" s="262"/>
      <c r="F479" s="262"/>
    </row>
    <row r="480" spans="1:6" ht="15">
      <c r="A480" s="262" t="s">
        <v>793</v>
      </c>
      <c r="B480" s="262"/>
      <c r="C480" s="262"/>
      <c r="D480" s="262" t="s">
        <v>794</v>
      </c>
      <c r="E480" s="262"/>
      <c r="F480" s="262"/>
    </row>
    <row r="481" spans="1:6" ht="15">
      <c r="A481" s="262" t="s">
        <v>795</v>
      </c>
      <c r="B481" s="262"/>
      <c r="C481" s="262"/>
      <c r="D481" s="262" t="s">
        <v>796</v>
      </c>
      <c r="E481" s="262"/>
      <c r="F481" s="262"/>
    </row>
    <row r="482" spans="1:6" ht="15">
      <c r="A482" s="262" t="s">
        <v>797</v>
      </c>
      <c r="B482" s="262"/>
      <c r="C482" s="262"/>
      <c r="D482" s="262" t="s">
        <v>798</v>
      </c>
      <c r="E482" s="262"/>
      <c r="F482" s="262"/>
    </row>
    <row r="483" spans="1:6" ht="15">
      <c r="A483" s="262" t="s">
        <v>474</v>
      </c>
      <c r="B483" s="262"/>
      <c r="C483" s="262"/>
      <c r="D483" s="262" t="s">
        <v>799</v>
      </c>
      <c r="E483" s="262"/>
      <c r="F483" s="262"/>
    </row>
    <row r="484" spans="1:6" ht="15">
      <c r="A484" s="262" t="s">
        <v>800</v>
      </c>
      <c r="B484" s="262"/>
      <c r="C484" s="262"/>
      <c r="D484" s="262" t="s">
        <v>335</v>
      </c>
      <c r="E484" s="262"/>
      <c r="F484" s="262"/>
    </row>
    <row r="485" spans="1:6" ht="15">
      <c r="A485" s="262" t="s">
        <v>801</v>
      </c>
      <c r="B485" s="262"/>
      <c r="C485" s="262"/>
      <c r="D485" s="262" t="s">
        <v>802</v>
      </c>
      <c r="E485" s="262"/>
      <c r="F485" s="262"/>
    </row>
    <row r="486" spans="1:6" ht="15">
      <c r="A486" s="262" t="s">
        <v>803</v>
      </c>
      <c r="B486" s="262"/>
      <c r="C486" s="262"/>
      <c r="D486" s="262" t="s">
        <v>804</v>
      </c>
      <c r="E486" s="262"/>
      <c r="F486" s="262"/>
    </row>
    <row r="487" spans="1:6" ht="15">
      <c r="A487" s="262" t="s">
        <v>805</v>
      </c>
      <c r="B487" s="262"/>
      <c r="C487" s="262"/>
      <c r="D487" s="262" t="s">
        <v>806</v>
      </c>
      <c r="E487" s="262"/>
      <c r="F487" s="262"/>
    </row>
    <row r="488" spans="1:6" ht="15">
      <c r="A488" s="262" t="s">
        <v>807</v>
      </c>
      <c r="B488" s="262"/>
      <c r="C488" s="262"/>
      <c r="D488" s="262" t="s">
        <v>808</v>
      </c>
      <c r="E488" s="262"/>
      <c r="F488" s="262"/>
    </row>
    <row r="489" spans="1:6" ht="15">
      <c r="A489" s="262" t="s">
        <v>809</v>
      </c>
      <c r="B489" s="262"/>
      <c r="C489" s="262"/>
      <c r="D489" s="262" t="s">
        <v>810</v>
      </c>
      <c r="E489" s="262"/>
      <c r="F489" s="262"/>
    </row>
    <row r="490" spans="1:6" ht="15">
      <c r="A490" s="262" t="s">
        <v>811</v>
      </c>
      <c r="B490" s="262"/>
      <c r="C490" s="262"/>
      <c r="D490" s="262" t="s">
        <v>84</v>
      </c>
      <c r="E490" s="262"/>
      <c r="F490" s="262"/>
    </row>
    <row r="491" spans="1:6" ht="15">
      <c r="A491" s="262" t="s">
        <v>812</v>
      </c>
      <c r="B491" s="262"/>
      <c r="C491" s="262"/>
      <c r="D491" s="262" t="s">
        <v>85</v>
      </c>
      <c r="E491" s="262"/>
      <c r="F491" s="262"/>
    </row>
    <row r="492" spans="1:6" ht="15">
      <c r="A492" s="262" t="s">
        <v>813</v>
      </c>
      <c r="B492" s="262"/>
      <c r="C492" s="262"/>
      <c r="D492" s="262" t="s">
        <v>86</v>
      </c>
      <c r="E492" s="262"/>
      <c r="F492" s="262"/>
    </row>
    <row r="493" spans="1:6" ht="15">
      <c r="A493" s="262" t="s">
        <v>814</v>
      </c>
      <c r="B493" s="262"/>
      <c r="C493" s="262"/>
      <c r="D493" s="262" t="s">
        <v>815</v>
      </c>
      <c r="E493" s="262"/>
      <c r="F493" s="262"/>
    </row>
    <row r="494" spans="1:6" ht="15">
      <c r="A494" s="262" t="s">
        <v>816</v>
      </c>
      <c r="B494" s="262"/>
      <c r="C494" s="262"/>
      <c r="D494" s="262" t="s">
        <v>817</v>
      </c>
      <c r="E494" s="262"/>
      <c r="F494" s="262"/>
    </row>
    <row r="495" spans="1:6" ht="15">
      <c r="A495" s="262" t="s">
        <v>818</v>
      </c>
      <c r="B495" s="262"/>
      <c r="C495" s="262"/>
      <c r="D495" s="262" t="s">
        <v>819</v>
      </c>
      <c r="E495" s="262"/>
      <c r="F495" s="262"/>
    </row>
    <row r="496" spans="1:6" ht="15">
      <c r="A496" s="262" t="s">
        <v>820</v>
      </c>
      <c r="B496" s="262"/>
      <c r="C496" s="262"/>
      <c r="D496" s="262" t="s">
        <v>821</v>
      </c>
      <c r="E496" s="262"/>
      <c r="F496" s="262"/>
    </row>
    <row r="497" spans="1:6" ht="15">
      <c r="A497" s="262" t="s">
        <v>822</v>
      </c>
      <c r="B497" s="262"/>
      <c r="C497" s="262"/>
      <c r="D497" s="262" t="s">
        <v>823</v>
      </c>
      <c r="E497" s="262"/>
      <c r="F497" s="262"/>
    </row>
    <row r="498" spans="1:6" ht="15">
      <c r="A498" s="262" t="s">
        <v>824</v>
      </c>
      <c r="B498" s="262"/>
      <c r="C498" s="262"/>
      <c r="D498" s="262" t="s">
        <v>825</v>
      </c>
      <c r="E498" s="262"/>
      <c r="F498" s="262"/>
    </row>
    <row r="499" spans="1:6" ht="15">
      <c r="A499" s="262" t="s">
        <v>826</v>
      </c>
      <c r="B499" s="262"/>
      <c r="C499" s="262"/>
      <c r="D499" s="262" t="s">
        <v>827</v>
      </c>
      <c r="E499" s="262"/>
      <c r="F499" s="262"/>
    </row>
    <row r="500" spans="1:6" ht="15">
      <c r="A500" s="262" t="s">
        <v>828</v>
      </c>
      <c r="B500" s="262"/>
      <c r="C500" s="262"/>
      <c r="D500" s="262" t="s">
        <v>829</v>
      </c>
      <c r="E500" s="262"/>
      <c r="F500" s="262"/>
    </row>
    <row r="501" spans="1:6" ht="15">
      <c r="A501" s="262" t="s">
        <v>830</v>
      </c>
      <c r="B501" s="262">
        <v>17</v>
      </c>
      <c r="C501" s="262">
        <v>130</v>
      </c>
      <c r="D501" s="262" t="s">
        <v>831</v>
      </c>
      <c r="E501" s="262"/>
      <c r="F501" s="262"/>
    </row>
    <row r="502" spans="1:6" ht="15">
      <c r="A502" s="262" t="s">
        <v>832</v>
      </c>
      <c r="B502" s="262">
        <v>17</v>
      </c>
      <c r="C502" s="262">
        <v>75</v>
      </c>
      <c r="D502" s="262" t="s">
        <v>833</v>
      </c>
      <c r="E502" s="262"/>
      <c r="F502" s="262"/>
    </row>
    <row r="503" spans="1:6" ht="15">
      <c r="A503" s="262" t="s">
        <v>84</v>
      </c>
      <c r="B503" s="262"/>
      <c r="C503" s="262"/>
      <c r="D503" s="262" t="s">
        <v>834</v>
      </c>
      <c r="E503" s="262"/>
      <c r="F503" s="262"/>
    </row>
    <row r="504" spans="1:6" ht="15">
      <c r="A504" s="262" t="s">
        <v>85</v>
      </c>
      <c r="B504" s="262"/>
      <c r="C504" s="262"/>
      <c r="D504" s="262" t="s">
        <v>835</v>
      </c>
      <c r="E504" s="262"/>
      <c r="F504" s="262"/>
    </row>
    <row r="505" spans="1:6" ht="15">
      <c r="A505" s="262" t="s">
        <v>86</v>
      </c>
      <c r="B505" s="262"/>
      <c r="C505" s="262"/>
      <c r="D505" s="262" t="s">
        <v>836</v>
      </c>
      <c r="E505" s="262"/>
      <c r="F505" s="262"/>
    </row>
    <row r="506" spans="1:6" ht="15">
      <c r="A506" s="262" t="s">
        <v>837</v>
      </c>
      <c r="B506" s="262"/>
      <c r="C506" s="262"/>
      <c r="D506" s="262" t="s">
        <v>838</v>
      </c>
      <c r="E506" s="262"/>
      <c r="F506" s="262"/>
    </row>
    <row r="507" spans="1:6" ht="15">
      <c r="A507" s="262" t="s">
        <v>839</v>
      </c>
      <c r="B507" s="262"/>
      <c r="C507" s="262"/>
      <c r="D507" s="262" t="s">
        <v>100</v>
      </c>
      <c r="E507" s="262"/>
      <c r="F507" s="262"/>
    </row>
    <row r="508" spans="1:6" ht="15">
      <c r="A508" s="262" t="s">
        <v>840</v>
      </c>
      <c r="B508" s="262"/>
      <c r="C508" s="262"/>
      <c r="D508" s="262" t="s">
        <v>841</v>
      </c>
      <c r="E508" s="262"/>
      <c r="F508" s="262"/>
    </row>
    <row r="509" spans="1:6" ht="15">
      <c r="A509" s="262" t="s">
        <v>842</v>
      </c>
      <c r="B509" s="262"/>
      <c r="C509" s="262"/>
      <c r="D509" s="262" t="s">
        <v>843</v>
      </c>
      <c r="E509" s="262"/>
      <c r="F509" s="262"/>
    </row>
    <row r="510" spans="1:6" ht="15">
      <c r="A510" s="262" t="s">
        <v>844</v>
      </c>
      <c r="B510" s="262"/>
      <c r="C510" s="262"/>
      <c r="D510" s="262" t="s">
        <v>84</v>
      </c>
      <c r="E510" s="262"/>
      <c r="F510" s="262"/>
    </row>
    <row r="511" spans="1:6" ht="15">
      <c r="A511" s="262" t="s">
        <v>845</v>
      </c>
      <c r="B511" s="262">
        <v>17</v>
      </c>
      <c r="C511" s="262">
        <v>75</v>
      </c>
      <c r="D511" s="262" t="s">
        <v>85</v>
      </c>
      <c r="E511" s="262"/>
      <c r="F511" s="262"/>
    </row>
    <row r="512" spans="1:6" ht="15">
      <c r="A512" s="262" t="s">
        <v>846</v>
      </c>
      <c r="B512" s="262"/>
      <c r="C512" s="262"/>
      <c r="D512" s="262" t="s">
        <v>86</v>
      </c>
      <c r="E512" s="262"/>
      <c r="F512" s="262"/>
    </row>
    <row r="513" spans="1:6" ht="15">
      <c r="A513" s="262" t="s">
        <v>847</v>
      </c>
      <c r="B513" s="262"/>
      <c r="C513" s="262"/>
      <c r="D513" s="262" t="s">
        <v>848</v>
      </c>
      <c r="E513" s="262"/>
      <c r="F513" s="262"/>
    </row>
    <row r="514" spans="1:6" ht="15">
      <c r="A514" s="262" t="s">
        <v>849</v>
      </c>
      <c r="B514" s="262"/>
      <c r="C514" s="262"/>
      <c r="D514" s="262" t="s">
        <v>850</v>
      </c>
      <c r="E514" s="262"/>
      <c r="F514" s="262"/>
    </row>
    <row r="515" spans="1:6" ht="15">
      <c r="A515" s="262" t="s">
        <v>851</v>
      </c>
      <c r="B515" s="262"/>
      <c r="C515" s="262"/>
      <c r="D515" s="262" t="s">
        <v>852</v>
      </c>
      <c r="E515" s="262"/>
      <c r="F515" s="262"/>
    </row>
    <row r="516" spans="1:6" ht="15">
      <c r="A516" s="262" t="s">
        <v>853</v>
      </c>
      <c r="B516" s="262"/>
      <c r="C516" s="262"/>
      <c r="D516" s="262" t="s">
        <v>854</v>
      </c>
      <c r="E516" s="262"/>
      <c r="F516" s="262"/>
    </row>
    <row r="517" spans="1:6" ht="15">
      <c r="A517" s="262" t="s">
        <v>84</v>
      </c>
      <c r="B517" s="262"/>
      <c r="C517" s="262"/>
      <c r="D517" s="262" t="s">
        <v>855</v>
      </c>
      <c r="E517" s="262"/>
      <c r="F517" s="262"/>
    </row>
    <row r="518" spans="1:6" ht="15">
      <c r="A518" s="262" t="s">
        <v>85</v>
      </c>
      <c r="B518" s="262"/>
      <c r="C518" s="262"/>
      <c r="D518" s="262" t="s">
        <v>856</v>
      </c>
      <c r="E518" s="262"/>
      <c r="F518" s="262"/>
    </row>
    <row r="519" spans="1:6" ht="15">
      <c r="A519" s="262" t="s">
        <v>86</v>
      </c>
      <c r="B519" s="262"/>
      <c r="C519" s="262"/>
      <c r="D519" s="262" t="s">
        <v>857</v>
      </c>
      <c r="E519" s="262"/>
      <c r="F519" s="262"/>
    </row>
    <row r="520" spans="1:6" ht="15">
      <c r="A520" s="262" t="s">
        <v>858</v>
      </c>
      <c r="B520" s="262"/>
      <c r="C520" s="262"/>
      <c r="D520" s="262" t="s">
        <v>859</v>
      </c>
      <c r="E520" s="262"/>
      <c r="F520" s="262"/>
    </row>
    <row r="521" spans="1:6" ht="15">
      <c r="A521" s="262" t="s">
        <v>860</v>
      </c>
      <c r="B521" s="262"/>
      <c r="C521" s="262"/>
      <c r="D521" s="262" t="s">
        <v>861</v>
      </c>
      <c r="E521" s="262"/>
      <c r="F521" s="262"/>
    </row>
    <row r="522" spans="1:6" ht="15">
      <c r="A522" s="262" t="s">
        <v>862</v>
      </c>
      <c r="B522" s="262"/>
      <c r="C522" s="262"/>
      <c r="D522" s="262" t="s">
        <v>863</v>
      </c>
      <c r="E522" s="262"/>
      <c r="F522" s="262"/>
    </row>
    <row r="523" spans="1:6" ht="15">
      <c r="A523" s="262" t="s">
        <v>864</v>
      </c>
      <c r="B523" s="262"/>
      <c r="C523" s="262"/>
      <c r="D523" s="262" t="s">
        <v>865</v>
      </c>
      <c r="E523" s="262"/>
      <c r="F523" s="262"/>
    </row>
    <row r="524" spans="1:6" ht="15">
      <c r="A524" s="262" t="s">
        <v>866</v>
      </c>
      <c r="B524" s="262"/>
      <c r="C524" s="262">
        <v>55</v>
      </c>
      <c r="D524" s="262" t="s">
        <v>867</v>
      </c>
      <c r="E524" s="262"/>
      <c r="F524" s="262"/>
    </row>
    <row r="525" spans="1:6" ht="15">
      <c r="A525" s="262" t="s">
        <v>84</v>
      </c>
      <c r="B525" s="262"/>
      <c r="C525" s="262"/>
      <c r="D525" s="262" t="s">
        <v>868</v>
      </c>
      <c r="E525" s="262"/>
      <c r="F525" s="262"/>
    </row>
    <row r="526" spans="1:6" ht="15">
      <c r="A526" s="262" t="s">
        <v>85</v>
      </c>
      <c r="B526" s="262"/>
      <c r="C526" s="262"/>
      <c r="D526" s="262" t="s">
        <v>100</v>
      </c>
      <c r="E526" s="262"/>
      <c r="F526" s="262"/>
    </row>
    <row r="527" spans="1:6" ht="15">
      <c r="A527" s="262" t="s">
        <v>86</v>
      </c>
      <c r="B527" s="262"/>
      <c r="C527" s="262"/>
      <c r="D527" s="262" t="s">
        <v>869</v>
      </c>
      <c r="E527" s="262"/>
      <c r="F527" s="262"/>
    </row>
    <row r="528" spans="1:6" ht="15">
      <c r="A528" s="262" t="s">
        <v>870</v>
      </c>
      <c r="B528" s="262"/>
      <c r="C528" s="262"/>
      <c r="D528" s="262" t="s">
        <v>871</v>
      </c>
      <c r="E528" s="262"/>
      <c r="F528" s="262"/>
    </row>
    <row r="529" spans="1:6" ht="15">
      <c r="A529" s="262" t="s">
        <v>872</v>
      </c>
      <c r="B529" s="262"/>
      <c r="C529" s="262"/>
      <c r="D529" s="262" t="s">
        <v>84</v>
      </c>
      <c r="E529" s="262"/>
      <c r="F529" s="262"/>
    </row>
    <row r="530" spans="1:6" ht="15">
      <c r="A530" s="262" t="s">
        <v>873</v>
      </c>
      <c r="B530" s="262"/>
      <c r="C530" s="262"/>
      <c r="D530" s="262" t="s">
        <v>85</v>
      </c>
      <c r="E530" s="262"/>
      <c r="F530" s="262"/>
    </row>
    <row r="531" spans="1:6" ht="15">
      <c r="A531" s="262" t="s">
        <v>874</v>
      </c>
      <c r="B531" s="262"/>
      <c r="C531" s="262"/>
      <c r="D531" s="262" t="s">
        <v>86</v>
      </c>
      <c r="E531" s="262"/>
      <c r="F531" s="262"/>
    </row>
    <row r="532" spans="1:6" ht="15">
      <c r="A532" s="262" t="s">
        <v>875</v>
      </c>
      <c r="B532" s="262"/>
      <c r="C532" s="262">
        <v>55</v>
      </c>
      <c r="D532" s="262" t="s">
        <v>876</v>
      </c>
      <c r="E532" s="262"/>
      <c r="F532" s="262"/>
    </row>
    <row r="533" spans="1:6" ht="15">
      <c r="A533" s="262" t="s">
        <v>877</v>
      </c>
      <c r="B533" s="262"/>
      <c r="C533" s="262"/>
      <c r="D533" s="262" t="s">
        <v>878</v>
      </c>
      <c r="E533" s="262"/>
      <c r="F533" s="262"/>
    </row>
    <row r="534" spans="1:6" ht="15">
      <c r="A534" s="262" t="s">
        <v>879</v>
      </c>
      <c r="B534" s="262"/>
      <c r="C534" s="262"/>
      <c r="D534" s="262" t="s">
        <v>880</v>
      </c>
      <c r="E534" s="262"/>
      <c r="F534" s="262"/>
    </row>
    <row r="535" spans="1:6" ht="15">
      <c r="A535" s="262" t="s">
        <v>881</v>
      </c>
      <c r="B535" s="262"/>
      <c r="C535" s="262"/>
      <c r="D535" s="262" t="s">
        <v>100</v>
      </c>
      <c r="E535" s="262"/>
      <c r="F535" s="262"/>
    </row>
    <row r="536" spans="1:6" ht="15">
      <c r="A536" s="262" t="s">
        <v>84</v>
      </c>
      <c r="B536" s="262"/>
      <c r="C536" s="262"/>
      <c r="D536" s="262" t="s">
        <v>882</v>
      </c>
      <c r="E536" s="262"/>
      <c r="F536" s="262"/>
    </row>
    <row r="537" spans="1:6" ht="15">
      <c r="A537" s="262" t="s">
        <v>85</v>
      </c>
      <c r="B537" s="262"/>
      <c r="C537" s="262"/>
      <c r="D537" s="262" t="s">
        <v>883</v>
      </c>
      <c r="E537" s="262"/>
      <c r="F537" s="262"/>
    </row>
    <row r="538" spans="1:6" ht="15">
      <c r="A538" s="262" t="s">
        <v>86</v>
      </c>
      <c r="B538" s="262"/>
      <c r="C538" s="262"/>
      <c r="D538" s="262" t="s">
        <v>84</v>
      </c>
      <c r="E538" s="262"/>
      <c r="F538" s="262"/>
    </row>
    <row r="539" spans="1:6" ht="15">
      <c r="A539" s="262" t="s">
        <v>884</v>
      </c>
      <c r="B539" s="262"/>
      <c r="C539" s="262"/>
      <c r="D539" s="262" t="s">
        <v>85</v>
      </c>
      <c r="E539" s="262"/>
      <c r="F539" s="262"/>
    </row>
    <row r="540" spans="1:6" ht="15">
      <c r="A540" s="262" t="s">
        <v>885</v>
      </c>
      <c r="B540" s="262"/>
      <c r="C540" s="262"/>
      <c r="D540" s="262" t="s">
        <v>86</v>
      </c>
      <c r="E540" s="262"/>
      <c r="F540" s="262"/>
    </row>
    <row r="541" spans="1:6" ht="15">
      <c r="A541" s="262" t="s">
        <v>886</v>
      </c>
      <c r="B541" s="262"/>
      <c r="C541" s="262"/>
      <c r="D541" s="262" t="s">
        <v>887</v>
      </c>
      <c r="E541" s="262"/>
      <c r="F541" s="262"/>
    </row>
    <row r="542" spans="1:6" ht="15">
      <c r="A542" s="262" t="s">
        <v>888</v>
      </c>
      <c r="B542" s="262"/>
      <c r="C542" s="262"/>
      <c r="D542" s="262" t="s">
        <v>889</v>
      </c>
      <c r="E542" s="262"/>
      <c r="F542" s="262"/>
    </row>
    <row r="543" spans="1:6" ht="15">
      <c r="A543" s="262" t="s">
        <v>890</v>
      </c>
      <c r="B543" s="262"/>
      <c r="C543" s="262"/>
      <c r="D543" s="262" t="s">
        <v>891</v>
      </c>
      <c r="E543" s="262"/>
      <c r="F543" s="262"/>
    </row>
    <row r="544" spans="1:6" ht="15">
      <c r="A544" s="262" t="s">
        <v>892</v>
      </c>
      <c r="B544" s="262"/>
      <c r="C544" s="262"/>
      <c r="D544" s="262" t="s">
        <v>893</v>
      </c>
      <c r="E544" s="262"/>
      <c r="F544" s="262"/>
    </row>
    <row r="545" spans="1:6" ht="15">
      <c r="A545" s="262" t="s">
        <v>894</v>
      </c>
      <c r="B545" s="262"/>
      <c r="C545" s="262"/>
      <c r="D545" s="262" t="s">
        <v>895</v>
      </c>
      <c r="E545" s="262"/>
      <c r="F545" s="262"/>
    </row>
    <row r="546" spans="1:6" ht="15">
      <c r="A546" s="262" t="s">
        <v>896</v>
      </c>
      <c r="B546" s="262"/>
      <c r="C546" s="262"/>
      <c r="D546" s="262" t="s">
        <v>897</v>
      </c>
      <c r="E546" s="262"/>
      <c r="F546" s="262"/>
    </row>
    <row r="547" spans="1:6" ht="15">
      <c r="A547" s="262" t="s">
        <v>898</v>
      </c>
      <c r="B547" s="262"/>
      <c r="C547" s="262"/>
      <c r="D547" s="262" t="s">
        <v>899</v>
      </c>
      <c r="E547" s="262"/>
      <c r="F547" s="262"/>
    </row>
    <row r="548" spans="1:6" ht="15">
      <c r="A548" s="262" t="s">
        <v>900</v>
      </c>
      <c r="B548" s="262"/>
      <c r="C548" s="262"/>
      <c r="D548" s="262" t="s">
        <v>901</v>
      </c>
      <c r="E548" s="262"/>
      <c r="F548" s="262"/>
    </row>
    <row r="549" spans="1:6" ht="15">
      <c r="A549" s="262" t="s">
        <v>902</v>
      </c>
      <c r="B549" s="262"/>
      <c r="C549" s="262"/>
      <c r="D549" s="262" t="s">
        <v>903</v>
      </c>
      <c r="E549" s="262"/>
      <c r="F549" s="262"/>
    </row>
    <row r="550" spans="1:6" ht="15">
      <c r="A550" s="262" t="s">
        <v>904</v>
      </c>
      <c r="B550" s="262">
        <f>B551+B565+B609+B615+B644+B647+B650</f>
        <v>508</v>
      </c>
      <c r="C550" s="262">
        <f>C551+C565+C609+C615+C644+C647+C650</f>
        <v>2870</v>
      </c>
      <c r="D550" s="262" t="s">
        <v>905</v>
      </c>
      <c r="E550" s="262"/>
      <c r="F550" s="262"/>
    </row>
    <row r="551" spans="1:6" ht="15">
      <c r="A551" s="262" t="s">
        <v>906</v>
      </c>
      <c r="B551" s="262"/>
      <c r="C551" s="262">
        <v>19</v>
      </c>
      <c r="D551" s="262" t="s">
        <v>84</v>
      </c>
      <c r="E551" s="262"/>
      <c r="F551" s="262"/>
    </row>
    <row r="552" spans="1:6" ht="15">
      <c r="A552" s="262" t="s">
        <v>84</v>
      </c>
      <c r="B552" s="262"/>
      <c r="C552" s="262"/>
      <c r="D552" s="262" t="s">
        <v>85</v>
      </c>
      <c r="E552" s="262"/>
      <c r="F552" s="262"/>
    </row>
    <row r="553" spans="1:6" ht="15">
      <c r="A553" s="262" t="s">
        <v>85</v>
      </c>
      <c r="B553" s="262"/>
      <c r="C553" s="262"/>
      <c r="D553" s="262" t="s">
        <v>86</v>
      </c>
      <c r="E553" s="262"/>
      <c r="F553" s="262"/>
    </row>
    <row r="554" spans="1:6" ht="15">
      <c r="A554" s="262" t="s">
        <v>86</v>
      </c>
      <c r="B554" s="262"/>
      <c r="C554" s="262"/>
      <c r="D554" s="262" t="s">
        <v>907</v>
      </c>
      <c r="E554" s="262"/>
      <c r="F554" s="262"/>
    </row>
    <row r="555" spans="1:6" ht="15">
      <c r="A555" s="262" t="s">
        <v>908</v>
      </c>
      <c r="B555" s="262"/>
      <c r="C555" s="262"/>
      <c r="D555" s="262" t="s">
        <v>909</v>
      </c>
      <c r="E555" s="262"/>
      <c r="F555" s="262"/>
    </row>
    <row r="556" spans="1:6" ht="15">
      <c r="A556" s="262" t="s">
        <v>910</v>
      </c>
      <c r="B556" s="262"/>
      <c r="C556" s="262"/>
      <c r="D556" s="262" t="s">
        <v>911</v>
      </c>
      <c r="E556" s="262"/>
      <c r="F556" s="262"/>
    </row>
    <row r="557" spans="1:6" ht="15">
      <c r="A557" s="262" t="s">
        <v>912</v>
      </c>
      <c r="B557" s="262"/>
      <c r="C557" s="262"/>
      <c r="D557" s="262" t="s">
        <v>913</v>
      </c>
      <c r="E557" s="262"/>
      <c r="F557" s="262"/>
    </row>
    <row r="558" spans="1:6" ht="15">
      <c r="A558" s="262" t="s">
        <v>914</v>
      </c>
      <c r="B558" s="262"/>
      <c r="C558" s="262"/>
      <c r="D558" s="262" t="s">
        <v>915</v>
      </c>
      <c r="E558" s="262"/>
      <c r="F558" s="262"/>
    </row>
    <row r="559" spans="1:6" ht="15">
      <c r="A559" s="262" t="s">
        <v>183</v>
      </c>
      <c r="B559" s="262"/>
      <c r="C559" s="262"/>
      <c r="D559" s="262" t="s">
        <v>916</v>
      </c>
      <c r="E559" s="262"/>
      <c r="F559" s="262"/>
    </row>
    <row r="560" spans="1:6" ht="15">
      <c r="A560" s="262" t="s">
        <v>917</v>
      </c>
      <c r="B560" s="262"/>
      <c r="C560" s="262"/>
      <c r="D560" s="262" t="s">
        <v>918</v>
      </c>
      <c r="E560" s="262"/>
      <c r="F560" s="262"/>
    </row>
    <row r="561" spans="1:6" ht="15">
      <c r="A561" s="262" t="s">
        <v>919</v>
      </c>
      <c r="B561" s="262"/>
      <c r="C561" s="262"/>
      <c r="D561" s="262" t="s">
        <v>920</v>
      </c>
      <c r="E561" s="262"/>
      <c r="F561" s="262"/>
    </row>
    <row r="562" spans="1:6" ht="15">
      <c r="A562" s="262" t="s">
        <v>921</v>
      </c>
      <c r="B562" s="262"/>
      <c r="C562" s="262"/>
      <c r="D562" s="262" t="s">
        <v>922</v>
      </c>
      <c r="E562" s="262"/>
      <c r="F562" s="262"/>
    </row>
    <row r="563" spans="1:6" ht="15">
      <c r="A563" s="262" t="s">
        <v>923</v>
      </c>
      <c r="B563" s="262"/>
      <c r="C563" s="262"/>
      <c r="D563" s="262" t="s">
        <v>924</v>
      </c>
      <c r="E563" s="262"/>
      <c r="F563" s="262"/>
    </row>
    <row r="564" spans="1:6" ht="15">
      <c r="A564" s="262" t="s">
        <v>925</v>
      </c>
      <c r="B564" s="262"/>
      <c r="C564" s="262">
        <v>19</v>
      </c>
      <c r="D564" s="262" t="s">
        <v>926</v>
      </c>
      <c r="E564" s="262"/>
      <c r="F564" s="262"/>
    </row>
    <row r="565" spans="1:6" ht="15">
      <c r="A565" s="262" t="s">
        <v>927</v>
      </c>
      <c r="B565" s="262">
        <v>384</v>
      </c>
      <c r="C565" s="262">
        <f>SUM(C566:C575)</f>
        <v>1823</v>
      </c>
      <c r="D565" s="262" t="s">
        <v>928</v>
      </c>
      <c r="E565" s="262"/>
      <c r="F565" s="262"/>
    </row>
    <row r="566" spans="1:6" ht="15">
      <c r="A566" s="262" t="s">
        <v>84</v>
      </c>
      <c r="B566" s="262"/>
      <c r="C566" s="262"/>
      <c r="D566" s="262" t="s">
        <v>929</v>
      </c>
      <c r="E566" s="262"/>
      <c r="F566" s="262"/>
    </row>
    <row r="567" spans="1:6" ht="15">
      <c r="A567" s="262" t="s">
        <v>85</v>
      </c>
      <c r="B567" s="262"/>
      <c r="C567" s="262"/>
      <c r="D567" s="262" t="s">
        <v>930</v>
      </c>
      <c r="E567" s="262"/>
      <c r="F567" s="262"/>
    </row>
    <row r="568" spans="1:6" ht="15">
      <c r="A568" s="262" t="s">
        <v>86</v>
      </c>
      <c r="B568" s="262"/>
      <c r="C568" s="262"/>
      <c r="D568" s="262" t="s">
        <v>931</v>
      </c>
      <c r="E568" s="262"/>
      <c r="F568" s="262"/>
    </row>
    <row r="569" spans="1:6" ht="15">
      <c r="A569" s="262" t="s">
        <v>932</v>
      </c>
      <c r="B569" s="262"/>
      <c r="C569" s="262"/>
      <c r="D569" s="262" t="s">
        <v>933</v>
      </c>
      <c r="E569" s="262"/>
      <c r="F569" s="262"/>
    </row>
    <row r="570" spans="1:6" ht="15">
      <c r="A570" s="262" t="s">
        <v>934</v>
      </c>
      <c r="B570" s="262"/>
      <c r="C570" s="262"/>
      <c r="D570" s="262" t="s">
        <v>935</v>
      </c>
      <c r="E570" s="262"/>
      <c r="F570" s="262"/>
    </row>
    <row r="571" spans="1:6" ht="15">
      <c r="A571" s="262" t="s">
        <v>936</v>
      </c>
      <c r="B571" s="262"/>
      <c r="C571" s="262"/>
      <c r="D571" s="262" t="s">
        <v>937</v>
      </c>
      <c r="E571" s="262"/>
      <c r="F571" s="262"/>
    </row>
    <row r="572" spans="1:6" ht="15">
      <c r="A572" s="262" t="s">
        <v>938</v>
      </c>
      <c r="B572" s="262"/>
      <c r="C572" s="262"/>
      <c r="D572" s="262" t="s">
        <v>939</v>
      </c>
      <c r="E572" s="262"/>
      <c r="F572" s="262"/>
    </row>
    <row r="573" spans="1:6" ht="15">
      <c r="A573" s="262" t="s">
        <v>940</v>
      </c>
      <c r="B573" s="262">
        <v>384</v>
      </c>
      <c r="C573" s="262">
        <v>1811</v>
      </c>
      <c r="D573" s="262" t="s">
        <v>941</v>
      </c>
      <c r="E573" s="262"/>
      <c r="F573" s="262"/>
    </row>
    <row r="574" spans="1:6" ht="15">
      <c r="A574" s="262" t="s">
        <v>942</v>
      </c>
      <c r="B574" s="262"/>
      <c r="C574" s="262"/>
      <c r="D574" s="262" t="s">
        <v>943</v>
      </c>
      <c r="E574" s="262"/>
      <c r="F574" s="262"/>
    </row>
    <row r="575" spans="1:6" ht="15">
      <c r="A575" s="262" t="s">
        <v>944</v>
      </c>
      <c r="B575" s="262"/>
      <c r="C575" s="262">
        <v>12</v>
      </c>
      <c r="D575" s="262" t="s">
        <v>945</v>
      </c>
      <c r="E575" s="262"/>
      <c r="F575" s="262"/>
    </row>
    <row r="576" spans="1:6" ht="15">
      <c r="A576" s="262" t="s">
        <v>946</v>
      </c>
      <c r="B576" s="262"/>
      <c r="C576" s="262"/>
      <c r="D576" s="262" t="s">
        <v>947</v>
      </c>
      <c r="E576" s="262"/>
      <c r="F576" s="262"/>
    </row>
    <row r="577" spans="1:6" ht="15">
      <c r="A577" s="262" t="s">
        <v>948</v>
      </c>
      <c r="B577" s="262"/>
      <c r="C577" s="262"/>
      <c r="D577" s="262" t="s">
        <v>949</v>
      </c>
      <c r="E577" s="262"/>
      <c r="F577" s="262"/>
    </row>
    <row r="578" spans="1:6" ht="15">
      <c r="A578" s="262" t="s">
        <v>950</v>
      </c>
      <c r="B578" s="262"/>
      <c r="C578" s="262"/>
      <c r="D578" s="262" t="s">
        <v>951</v>
      </c>
      <c r="E578" s="262"/>
      <c r="F578" s="262"/>
    </row>
    <row r="579" spans="1:6" ht="15">
      <c r="A579" s="262" t="s">
        <v>952</v>
      </c>
      <c r="B579" s="262"/>
      <c r="C579" s="262"/>
      <c r="D579" s="262" t="s">
        <v>953</v>
      </c>
      <c r="E579" s="262"/>
      <c r="F579" s="262"/>
    </row>
    <row r="580" spans="1:6" ht="15">
      <c r="A580" s="262" t="s">
        <v>954</v>
      </c>
      <c r="B580" s="262"/>
      <c r="C580" s="262"/>
      <c r="D580" s="262" t="s">
        <v>955</v>
      </c>
      <c r="E580" s="262"/>
      <c r="F580" s="262"/>
    </row>
    <row r="581" spans="1:6" ht="15">
      <c r="A581" s="262" t="s">
        <v>956</v>
      </c>
      <c r="B581" s="262"/>
      <c r="C581" s="262"/>
      <c r="D581" s="262" t="s">
        <v>957</v>
      </c>
      <c r="E581" s="262"/>
      <c r="F581" s="262"/>
    </row>
    <row r="582" spans="1:6" ht="15">
      <c r="A582" s="262" t="s">
        <v>958</v>
      </c>
      <c r="B582" s="262"/>
      <c r="C582" s="262"/>
      <c r="D582" s="262" t="s">
        <v>959</v>
      </c>
      <c r="E582" s="262"/>
      <c r="F582" s="262"/>
    </row>
    <row r="583" spans="1:6" ht="15">
      <c r="A583" s="262" t="s">
        <v>960</v>
      </c>
      <c r="B583" s="262"/>
      <c r="C583" s="262"/>
      <c r="D583" s="262" t="s">
        <v>961</v>
      </c>
      <c r="E583" s="262"/>
      <c r="F583" s="262"/>
    </row>
    <row r="584" spans="1:6" ht="15">
      <c r="A584" s="262" t="s">
        <v>962</v>
      </c>
      <c r="B584" s="262"/>
      <c r="C584" s="262"/>
      <c r="D584" s="262" t="s">
        <v>963</v>
      </c>
      <c r="E584" s="262"/>
      <c r="F584" s="262"/>
    </row>
    <row r="585" spans="1:6" ht="15">
      <c r="A585" s="262" t="s">
        <v>964</v>
      </c>
      <c r="B585" s="262"/>
      <c r="C585" s="262"/>
      <c r="D585" s="262" t="s">
        <v>965</v>
      </c>
      <c r="E585" s="262"/>
      <c r="F585" s="262"/>
    </row>
    <row r="586" spans="1:6" ht="15">
      <c r="A586" s="262" t="s">
        <v>966</v>
      </c>
      <c r="B586" s="262"/>
      <c r="C586" s="262"/>
      <c r="D586" s="262" t="s">
        <v>84</v>
      </c>
      <c r="E586" s="262"/>
      <c r="F586" s="262"/>
    </row>
    <row r="587" spans="1:6" ht="15">
      <c r="A587" s="262" t="s">
        <v>967</v>
      </c>
      <c r="B587" s="262"/>
      <c r="C587" s="262"/>
      <c r="D587" s="262" t="s">
        <v>85</v>
      </c>
      <c r="E587" s="262"/>
      <c r="F587" s="262"/>
    </row>
    <row r="588" spans="1:6" ht="15">
      <c r="A588" s="262" t="s">
        <v>968</v>
      </c>
      <c r="B588" s="262"/>
      <c r="C588" s="262"/>
      <c r="D588" s="262" t="s">
        <v>86</v>
      </c>
      <c r="E588" s="262"/>
      <c r="F588" s="262"/>
    </row>
    <row r="589" spans="1:6" ht="15">
      <c r="A589" s="262" t="s">
        <v>969</v>
      </c>
      <c r="B589" s="262"/>
      <c r="C589" s="262"/>
      <c r="D589" s="262" t="s">
        <v>970</v>
      </c>
      <c r="E589" s="262"/>
      <c r="F589" s="262"/>
    </row>
    <row r="590" spans="1:6" ht="15">
      <c r="A590" s="262" t="s">
        <v>971</v>
      </c>
      <c r="B590" s="262"/>
      <c r="C590" s="262"/>
      <c r="D590" s="262" t="s">
        <v>972</v>
      </c>
      <c r="E590" s="262"/>
      <c r="F590" s="262"/>
    </row>
    <row r="591" spans="1:6" ht="15">
      <c r="A591" s="262" t="s">
        <v>973</v>
      </c>
      <c r="B591" s="262"/>
      <c r="C591" s="262"/>
      <c r="D591" s="262" t="s">
        <v>974</v>
      </c>
      <c r="E591" s="262"/>
      <c r="F591" s="262"/>
    </row>
    <row r="592" spans="1:6" ht="15">
      <c r="A592" s="262" t="s">
        <v>975</v>
      </c>
      <c r="B592" s="262"/>
      <c r="C592" s="262"/>
      <c r="D592" s="262" t="s">
        <v>976</v>
      </c>
      <c r="E592" s="262"/>
      <c r="F592" s="262"/>
    </row>
    <row r="593" spans="1:6" ht="15">
      <c r="A593" s="262" t="s">
        <v>977</v>
      </c>
      <c r="B593" s="262"/>
      <c r="C593" s="262"/>
      <c r="D593" s="262" t="s">
        <v>978</v>
      </c>
      <c r="E593" s="262"/>
      <c r="F593" s="262"/>
    </row>
    <row r="594" spans="1:6" ht="15">
      <c r="A594" s="262" t="s">
        <v>979</v>
      </c>
      <c r="B594" s="262"/>
      <c r="C594" s="262"/>
      <c r="D594" s="262" t="s">
        <v>980</v>
      </c>
      <c r="E594" s="262"/>
      <c r="F594" s="262"/>
    </row>
    <row r="595" spans="1:6" ht="15">
      <c r="A595" s="262" t="s">
        <v>981</v>
      </c>
      <c r="B595" s="262"/>
      <c r="C595" s="262"/>
      <c r="D595" s="262" t="s">
        <v>982</v>
      </c>
      <c r="E595" s="262"/>
      <c r="F595" s="262"/>
    </row>
    <row r="596" spans="1:6" ht="15">
      <c r="A596" s="262" t="s">
        <v>983</v>
      </c>
      <c r="B596" s="262"/>
      <c r="C596" s="262"/>
      <c r="D596" s="262" t="s">
        <v>984</v>
      </c>
      <c r="E596" s="262"/>
      <c r="F596" s="262"/>
    </row>
    <row r="597" spans="1:6" ht="15">
      <c r="A597" s="262" t="s">
        <v>985</v>
      </c>
      <c r="B597" s="262"/>
      <c r="C597" s="262"/>
      <c r="D597" s="262" t="s">
        <v>986</v>
      </c>
      <c r="E597" s="262"/>
      <c r="F597" s="262"/>
    </row>
    <row r="598" spans="1:6" ht="15">
      <c r="A598" s="262" t="s">
        <v>987</v>
      </c>
      <c r="B598" s="262"/>
      <c r="C598" s="262"/>
      <c r="D598" s="262" t="s">
        <v>100</v>
      </c>
      <c r="E598" s="262"/>
      <c r="F598" s="262"/>
    </row>
    <row r="599" spans="1:6" ht="15">
      <c r="A599" s="262" t="s">
        <v>988</v>
      </c>
      <c r="B599" s="262"/>
      <c r="C599" s="262"/>
      <c r="D599" s="262" t="s">
        <v>989</v>
      </c>
      <c r="E599" s="262"/>
      <c r="F599" s="262"/>
    </row>
    <row r="600" spans="1:6" ht="15">
      <c r="A600" s="262" t="s">
        <v>990</v>
      </c>
      <c r="B600" s="262"/>
      <c r="C600" s="262"/>
      <c r="D600" s="262" t="s">
        <v>991</v>
      </c>
      <c r="E600" s="262"/>
      <c r="F600" s="262"/>
    </row>
    <row r="601" spans="1:6" ht="15">
      <c r="A601" s="262" t="s">
        <v>992</v>
      </c>
      <c r="B601" s="262"/>
      <c r="C601" s="262"/>
      <c r="D601" s="262" t="s">
        <v>84</v>
      </c>
      <c r="E601" s="262"/>
      <c r="F601" s="262"/>
    </row>
    <row r="602" spans="1:6" ht="15">
      <c r="A602" s="262" t="s">
        <v>993</v>
      </c>
      <c r="B602" s="262"/>
      <c r="C602" s="262"/>
      <c r="D602" s="262" t="s">
        <v>85</v>
      </c>
      <c r="E602" s="262"/>
      <c r="F602" s="262"/>
    </row>
    <row r="603" spans="1:6" ht="15">
      <c r="A603" s="262" t="s">
        <v>994</v>
      </c>
      <c r="B603" s="262"/>
      <c r="C603" s="262"/>
      <c r="D603" s="262" t="s">
        <v>86</v>
      </c>
      <c r="E603" s="262"/>
      <c r="F603" s="262"/>
    </row>
    <row r="604" spans="1:6" ht="15">
      <c r="A604" s="262" t="s">
        <v>995</v>
      </c>
      <c r="B604" s="262"/>
      <c r="C604" s="262"/>
      <c r="D604" s="262" t="s">
        <v>996</v>
      </c>
      <c r="E604" s="262"/>
      <c r="F604" s="262"/>
    </row>
    <row r="605" spans="1:6" ht="15">
      <c r="A605" s="262" t="s">
        <v>997</v>
      </c>
      <c r="B605" s="262"/>
      <c r="C605" s="262"/>
      <c r="D605" s="262" t="s">
        <v>998</v>
      </c>
      <c r="E605" s="262"/>
      <c r="F605" s="262"/>
    </row>
    <row r="606" spans="1:6" ht="15">
      <c r="A606" s="262" t="s">
        <v>999</v>
      </c>
      <c r="B606" s="262"/>
      <c r="C606" s="262"/>
      <c r="D606" s="262" t="s">
        <v>1000</v>
      </c>
      <c r="E606" s="262"/>
      <c r="F606" s="262"/>
    </row>
    <row r="607" spans="1:6" ht="15">
      <c r="A607" s="262" t="s">
        <v>1001</v>
      </c>
      <c r="B607" s="262"/>
      <c r="C607" s="262"/>
      <c r="D607" s="262" t="s">
        <v>1002</v>
      </c>
      <c r="E607" s="262"/>
      <c r="F607" s="262"/>
    </row>
    <row r="608" spans="1:6" ht="15">
      <c r="A608" s="262" t="s">
        <v>1003</v>
      </c>
      <c r="B608" s="262"/>
      <c r="C608" s="262"/>
      <c r="D608" s="262" t="s">
        <v>1004</v>
      </c>
      <c r="E608" s="262"/>
      <c r="F608" s="262"/>
    </row>
    <row r="609" spans="1:6" ht="15">
      <c r="A609" s="262" t="s">
        <v>1005</v>
      </c>
      <c r="B609" s="262"/>
      <c r="C609" s="262">
        <v>7</v>
      </c>
      <c r="D609" s="262" t="s">
        <v>1006</v>
      </c>
      <c r="E609" s="262"/>
      <c r="F609" s="262"/>
    </row>
    <row r="610" spans="1:6" ht="15">
      <c r="A610" s="262" t="s">
        <v>1007</v>
      </c>
      <c r="B610" s="262"/>
      <c r="C610" s="262">
        <v>7</v>
      </c>
      <c r="D610" s="262" t="s">
        <v>1008</v>
      </c>
      <c r="E610" s="262"/>
      <c r="F610" s="262"/>
    </row>
    <row r="611" spans="1:6" ht="15">
      <c r="A611" s="262" t="s">
        <v>1009</v>
      </c>
      <c r="B611" s="262"/>
      <c r="C611" s="262"/>
      <c r="D611" s="262" t="s">
        <v>1010</v>
      </c>
      <c r="E611" s="262"/>
      <c r="F611" s="262"/>
    </row>
    <row r="612" spans="1:6" ht="15">
      <c r="A612" s="262" t="s">
        <v>1011</v>
      </c>
      <c r="B612" s="262"/>
      <c r="C612" s="262"/>
      <c r="D612" s="262" t="s">
        <v>100</v>
      </c>
      <c r="E612" s="262"/>
      <c r="F612" s="262"/>
    </row>
    <row r="613" spans="1:6" ht="15">
      <c r="A613" s="262" t="s">
        <v>1012</v>
      </c>
      <c r="B613" s="262"/>
      <c r="C613" s="262"/>
      <c r="D613" s="262" t="s">
        <v>1013</v>
      </c>
      <c r="E613" s="262"/>
      <c r="F613" s="262"/>
    </row>
    <row r="614" spans="1:6" ht="15">
      <c r="A614" s="262" t="s">
        <v>1014</v>
      </c>
      <c r="B614" s="262"/>
      <c r="C614" s="262"/>
      <c r="D614" s="262" t="s">
        <v>1015</v>
      </c>
      <c r="E614" s="262"/>
      <c r="F614" s="262"/>
    </row>
    <row r="615" spans="1:6" ht="15">
      <c r="A615" s="262" t="s">
        <v>1016</v>
      </c>
      <c r="B615" s="262">
        <v>96</v>
      </c>
      <c r="C615" s="262">
        <v>740</v>
      </c>
      <c r="D615" s="262" t="s">
        <v>1017</v>
      </c>
      <c r="E615" s="262"/>
      <c r="F615" s="262"/>
    </row>
    <row r="616" spans="1:6" ht="15">
      <c r="A616" s="262" t="s">
        <v>1018</v>
      </c>
      <c r="B616" s="262"/>
      <c r="C616" s="262"/>
      <c r="D616" s="262" t="s">
        <v>1019</v>
      </c>
      <c r="E616" s="262"/>
      <c r="F616" s="262"/>
    </row>
    <row r="617" spans="1:6" ht="15">
      <c r="A617" s="262" t="s">
        <v>1020</v>
      </c>
      <c r="B617" s="262">
        <v>96</v>
      </c>
      <c r="C617" s="262">
        <v>700</v>
      </c>
      <c r="D617" s="262" t="s">
        <v>1021</v>
      </c>
      <c r="E617" s="262"/>
      <c r="F617" s="262"/>
    </row>
    <row r="618" spans="1:6" ht="15">
      <c r="A618" s="262" t="s">
        <v>1022</v>
      </c>
      <c r="B618" s="262"/>
      <c r="C618" s="262"/>
      <c r="D618" s="262" t="s">
        <v>1023</v>
      </c>
      <c r="E618" s="262"/>
      <c r="F618" s="262"/>
    </row>
    <row r="619" spans="1:6" ht="15">
      <c r="A619" s="262" t="s">
        <v>1024</v>
      </c>
      <c r="B619" s="262"/>
      <c r="C619" s="262">
        <v>40</v>
      </c>
      <c r="D619" s="262" t="s">
        <v>1025</v>
      </c>
      <c r="E619" s="262"/>
      <c r="F619" s="262"/>
    </row>
    <row r="620" spans="1:6" ht="15">
      <c r="A620" s="262" t="s">
        <v>1026</v>
      </c>
      <c r="B620" s="262"/>
      <c r="C620" s="262"/>
      <c r="D620" s="262" t="s">
        <v>1027</v>
      </c>
      <c r="E620" s="262"/>
      <c r="F620" s="262"/>
    </row>
    <row r="621" spans="1:6" ht="15">
      <c r="A621" s="262" t="s">
        <v>1028</v>
      </c>
      <c r="B621" s="262"/>
      <c r="C621" s="262"/>
      <c r="D621" s="262" t="s">
        <v>1029</v>
      </c>
      <c r="E621" s="262"/>
      <c r="F621" s="262"/>
    </row>
    <row r="622" spans="1:6" ht="15">
      <c r="A622" s="262" t="s">
        <v>1030</v>
      </c>
      <c r="B622" s="262"/>
      <c r="C622" s="262"/>
      <c r="D622" s="262" t="s">
        <v>1031</v>
      </c>
      <c r="E622" s="262"/>
      <c r="F622" s="262"/>
    </row>
    <row r="623" spans="1:6" ht="15">
      <c r="A623" s="262" t="s">
        <v>84</v>
      </c>
      <c r="B623" s="262"/>
      <c r="C623" s="262"/>
      <c r="D623" s="262" t="s">
        <v>1032</v>
      </c>
      <c r="E623" s="262"/>
      <c r="F623" s="262"/>
    </row>
    <row r="624" spans="1:6" ht="15">
      <c r="A624" s="262" t="s">
        <v>85</v>
      </c>
      <c r="B624" s="262"/>
      <c r="C624" s="262"/>
      <c r="D624" s="262" t="s">
        <v>1033</v>
      </c>
      <c r="E624" s="262"/>
      <c r="F624" s="262"/>
    </row>
    <row r="625" spans="1:6" ht="15">
      <c r="A625" s="262" t="s">
        <v>86</v>
      </c>
      <c r="B625" s="262"/>
      <c r="C625" s="262"/>
      <c r="D625" s="262" t="s">
        <v>1034</v>
      </c>
      <c r="E625" s="262"/>
      <c r="F625" s="262"/>
    </row>
    <row r="626" spans="1:6" ht="15">
      <c r="A626" s="262" t="s">
        <v>1035</v>
      </c>
      <c r="B626" s="262"/>
      <c r="C626" s="262"/>
      <c r="D626" s="262" t="s">
        <v>1036</v>
      </c>
      <c r="E626" s="262"/>
      <c r="F626" s="262"/>
    </row>
    <row r="627" spans="1:6" ht="15">
      <c r="A627" s="262" t="s">
        <v>1037</v>
      </c>
      <c r="B627" s="262"/>
      <c r="C627" s="262"/>
      <c r="D627" s="262" t="s">
        <v>1038</v>
      </c>
      <c r="E627" s="262"/>
      <c r="F627" s="262"/>
    </row>
    <row r="628" spans="1:6" ht="15">
      <c r="A628" s="262" t="s">
        <v>1039</v>
      </c>
      <c r="B628" s="262"/>
      <c r="C628" s="262"/>
      <c r="D628" s="262" t="s">
        <v>1040</v>
      </c>
      <c r="E628" s="262"/>
      <c r="F628" s="262"/>
    </row>
    <row r="629" spans="1:6" ht="15">
      <c r="A629" s="262" t="s">
        <v>1041</v>
      </c>
      <c r="B629" s="262"/>
      <c r="C629" s="262"/>
      <c r="D629" s="262" t="s">
        <v>1042</v>
      </c>
      <c r="E629" s="262"/>
      <c r="F629" s="262"/>
    </row>
    <row r="630" spans="1:6" ht="15">
      <c r="A630" s="262" t="s">
        <v>1043</v>
      </c>
      <c r="B630" s="262"/>
      <c r="C630" s="262"/>
      <c r="D630" s="262" t="s">
        <v>1044</v>
      </c>
      <c r="E630" s="262"/>
      <c r="F630" s="262"/>
    </row>
    <row r="631" spans="1:6" ht="15">
      <c r="A631" s="262" t="s">
        <v>1045</v>
      </c>
      <c r="B631" s="262"/>
      <c r="C631" s="262"/>
      <c r="D631" s="262" t="s">
        <v>1046</v>
      </c>
      <c r="E631" s="262"/>
      <c r="F631" s="262"/>
    </row>
    <row r="632" spans="1:6" ht="15">
      <c r="A632" s="262" t="s">
        <v>1047</v>
      </c>
      <c r="B632" s="262"/>
      <c r="C632" s="262"/>
      <c r="D632" s="262" t="s">
        <v>1048</v>
      </c>
      <c r="E632" s="262"/>
      <c r="F632" s="262"/>
    </row>
    <row r="633" spans="1:6" ht="15">
      <c r="A633" s="262" t="s">
        <v>1049</v>
      </c>
      <c r="B633" s="262"/>
      <c r="C633" s="262"/>
      <c r="D633" s="262" t="s">
        <v>1050</v>
      </c>
      <c r="E633" s="262"/>
      <c r="F633" s="262"/>
    </row>
    <row r="634" spans="1:6" ht="15">
      <c r="A634" s="262" t="s">
        <v>1051</v>
      </c>
      <c r="B634" s="262"/>
      <c r="C634" s="262"/>
      <c r="D634" s="262" t="s">
        <v>1052</v>
      </c>
      <c r="E634" s="262"/>
      <c r="F634" s="262"/>
    </row>
    <row r="635" spans="1:6" ht="15">
      <c r="A635" s="262" t="s">
        <v>1053</v>
      </c>
      <c r="B635" s="262"/>
      <c r="C635" s="262"/>
      <c r="D635" s="262" t="s">
        <v>1054</v>
      </c>
      <c r="E635" s="262"/>
      <c r="F635" s="262"/>
    </row>
    <row r="636" spans="1:6" ht="15">
      <c r="A636" s="262" t="s">
        <v>1055</v>
      </c>
      <c r="B636" s="262"/>
      <c r="C636" s="262"/>
      <c r="D636" s="262" t="s">
        <v>1056</v>
      </c>
      <c r="E636" s="262"/>
      <c r="F636" s="262"/>
    </row>
    <row r="637" spans="1:6" ht="15">
      <c r="A637" s="262" t="s">
        <v>84</v>
      </c>
      <c r="B637" s="262"/>
      <c r="C637" s="262"/>
      <c r="D637" s="262" t="s">
        <v>1057</v>
      </c>
      <c r="E637" s="262">
        <v>49</v>
      </c>
      <c r="F637" s="262">
        <v>190</v>
      </c>
    </row>
    <row r="638" spans="1:6" ht="15">
      <c r="A638" s="262" t="s">
        <v>85</v>
      </c>
      <c r="B638" s="262"/>
      <c r="C638" s="262"/>
      <c r="D638" s="262" t="s">
        <v>1058</v>
      </c>
      <c r="E638" s="262">
        <v>49</v>
      </c>
      <c r="F638" s="262">
        <v>190</v>
      </c>
    </row>
    <row r="639" spans="1:6" ht="15">
      <c r="A639" s="262" t="s">
        <v>86</v>
      </c>
      <c r="B639" s="262"/>
      <c r="C639" s="262"/>
      <c r="D639" s="262" t="s">
        <v>1059</v>
      </c>
      <c r="E639" s="262">
        <v>49</v>
      </c>
      <c r="F639" s="262">
        <v>190</v>
      </c>
    </row>
    <row r="640" spans="1:6" ht="15">
      <c r="A640" s="262" t="s">
        <v>1060</v>
      </c>
      <c r="B640" s="262"/>
      <c r="C640" s="262"/>
      <c r="D640" s="262" t="s">
        <v>1061</v>
      </c>
      <c r="E640" s="262"/>
      <c r="F640" s="262">
        <v>300</v>
      </c>
    </row>
    <row r="641" spans="1:6" ht="15">
      <c r="A641" s="262" t="s">
        <v>1062</v>
      </c>
      <c r="B641" s="262"/>
      <c r="C641" s="262"/>
      <c r="D641" s="262" t="s">
        <v>1063</v>
      </c>
      <c r="E641" s="262"/>
      <c r="F641" s="262"/>
    </row>
    <row r="642" spans="1:6" ht="15">
      <c r="A642" s="262" t="s">
        <v>1064</v>
      </c>
      <c r="B642" s="262"/>
      <c r="C642" s="262"/>
      <c r="D642" s="262" t="s">
        <v>1065</v>
      </c>
      <c r="E642" s="262"/>
      <c r="F642" s="262"/>
    </row>
    <row r="643" spans="1:6" ht="15">
      <c r="A643" s="262" t="s">
        <v>1066</v>
      </c>
      <c r="B643" s="262"/>
      <c r="C643" s="262"/>
      <c r="D643" s="262" t="s">
        <v>1067</v>
      </c>
      <c r="E643" s="262"/>
      <c r="F643" s="262"/>
    </row>
    <row r="644" spans="1:6" ht="15">
      <c r="A644" s="262" t="s">
        <v>1068</v>
      </c>
      <c r="B644" s="262"/>
      <c r="C644" s="262">
        <v>200</v>
      </c>
      <c r="D644" s="262" t="s">
        <v>1069</v>
      </c>
      <c r="E644" s="262"/>
      <c r="F644" s="262"/>
    </row>
    <row r="645" spans="1:6" ht="15">
      <c r="A645" s="262" t="s">
        <v>1070</v>
      </c>
      <c r="B645" s="262"/>
      <c r="C645" s="262">
        <v>200</v>
      </c>
      <c r="D645" s="262" t="s">
        <v>1071</v>
      </c>
      <c r="E645" s="262"/>
      <c r="F645" s="262"/>
    </row>
    <row r="646" spans="1:6" ht="15">
      <c r="A646" s="262" t="s">
        <v>1072</v>
      </c>
      <c r="B646" s="262"/>
      <c r="C646" s="262"/>
      <c r="D646" s="262" t="s">
        <v>1073</v>
      </c>
      <c r="E646" s="262"/>
      <c r="F646" s="262"/>
    </row>
    <row r="647" spans="1:6" ht="15">
      <c r="A647" s="262" t="s">
        <v>1074</v>
      </c>
      <c r="B647" s="262"/>
      <c r="C647" s="262">
        <v>25</v>
      </c>
      <c r="D647" s="262" t="s">
        <v>1075</v>
      </c>
      <c r="E647" s="262"/>
      <c r="F647" s="262"/>
    </row>
    <row r="648" spans="1:6" ht="15">
      <c r="A648" s="262" t="s">
        <v>1076</v>
      </c>
      <c r="B648" s="262"/>
      <c r="C648" s="262"/>
      <c r="D648" s="262" t="s">
        <v>1077</v>
      </c>
      <c r="E648" s="262"/>
      <c r="F648" s="262"/>
    </row>
    <row r="649" spans="1:6" ht="15">
      <c r="A649" s="262" t="s">
        <v>1078</v>
      </c>
      <c r="B649" s="262"/>
      <c r="C649" s="262">
        <v>25</v>
      </c>
      <c r="D649" s="262" t="s">
        <v>1079</v>
      </c>
      <c r="E649" s="262"/>
      <c r="F649" s="262"/>
    </row>
    <row r="650" spans="1:8" ht="15">
      <c r="A650" s="263" t="s">
        <v>1080</v>
      </c>
      <c r="B650" s="264">
        <f>SUM(B651)</f>
        <v>28</v>
      </c>
      <c r="C650" s="264">
        <f>SUM(C651)</f>
        <v>56</v>
      </c>
      <c r="D650" s="262" t="s">
        <v>1081</v>
      </c>
      <c r="E650" s="262"/>
      <c r="F650" s="262"/>
      <c r="H650">
        <v>19095</v>
      </c>
    </row>
    <row r="651" spans="1:8" ht="15">
      <c r="A651" s="265" t="s">
        <v>932</v>
      </c>
      <c r="B651" s="262">
        <v>28</v>
      </c>
      <c r="C651" s="262">
        <v>56</v>
      </c>
      <c r="D651" s="262" t="s">
        <v>1082</v>
      </c>
      <c r="E651" s="262"/>
      <c r="F651" s="262">
        <v>200</v>
      </c>
      <c r="H651">
        <f>F651+F640+F637+F362+F168+F148+F75+F4+C4+C272+C501+C550</f>
        <v>19095</v>
      </c>
    </row>
    <row r="652" spans="1:8" ht="15">
      <c r="A652" s="262" t="s">
        <v>1083</v>
      </c>
      <c r="B652" s="262"/>
      <c r="C652" s="262"/>
      <c r="D652" s="262"/>
      <c r="E652" s="262"/>
      <c r="F652" s="262"/>
      <c r="H652">
        <f>H650-H651</f>
        <v>0</v>
      </c>
    </row>
    <row r="653" spans="1:6" s="253" customFormat="1" ht="15">
      <c r="A653" s="262" t="s">
        <v>1084</v>
      </c>
      <c r="B653" s="262"/>
      <c r="C653" s="262"/>
      <c r="D653" s="266"/>
      <c r="E653" s="266"/>
      <c r="F653" s="266"/>
    </row>
    <row r="654" spans="1:6" ht="15">
      <c r="A654" s="262" t="s">
        <v>1085</v>
      </c>
      <c r="B654" s="262"/>
      <c r="C654" s="262"/>
      <c r="D654" s="262"/>
      <c r="E654" s="262"/>
      <c r="F654" s="262"/>
    </row>
    <row r="655" spans="1:6" ht="15">
      <c r="A655" s="262" t="s">
        <v>1086</v>
      </c>
      <c r="B655" s="262"/>
      <c r="C655" s="262"/>
      <c r="D655" s="262"/>
      <c r="E655" s="262"/>
      <c r="F655" s="262"/>
    </row>
    <row r="656" spans="1:6" ht="15">
      <c r="A656" s="262" t="s">
        <v>1087</v>
      </c>
      <c r="B656" s="262"/>
      <c r="C656" s="262"/>
      <c r="D656" s="262"/>
      <c r="E656" s="262"/>
      <c r="F656" s="262"/>
    </row>
    <row r="657" spans="1:6" ht="15">
      <c r="A657" s="262" t="s">
        <v>1088</v>
      </c>
      <c r="B657" s="262"/>
      <c r="C657" s="262"/>
      <c r="D657" s="262"/>
      <c r="E657" s="262"/>
      <c r="F657" s="262"/>
    </row>
    <row r="658" spans="1:6" ht="15">
      <c r="A658" s="262" t="s">
        <v>1089</v>
      </c>
      <c r="B658" s="262"/>
      <c r="C658" s="262"/>
      <c r="D658" s="262"/>
      <c r="E658" s="262"/>
      <c r="F658" s="262"/>
    </row>
    <row r="659" spans="1:6" ht="15">
      <c r="A659" s="262" t="s">
        <v>1090</v>
      </c>
      <c r="B659" s="262"/>
      <c r="C659" s="262"/>
      <c r="D659" s="262"/>
      <c r="E659" s="262"/>
      <c r="F659" s="262"/>
    </row>
    <row r="660" spans="1:6" ht="15">
      <c r="A660" s="262" t="s">
        <v>1091</v>
      </c>
      <c r="B660" s="262"/>
      <c r="C660" s="262"/>
      <c r="D660" s="262"/>
      <c r="E660" s="262"/>
      <c r="F660" s="262"/>
    </row>
    <row r="661" spans="1:6" ht="15">
      <c r="A661" s="262" t="s">
        <v>1092</v>
      </c>
      <c r="B661" s="262"/>
      <c r="C661" s="262"/>
      <c r="D661" s="262"/>
      <c r="E661" s="262"/>
      <c r="F661" s="262"/>
    </row>
    <row r="662" spans="1:6" ht="15">
      <c r="A662" s="262" t="s">
        <v>1093</v>
      </c>
      <c r="B662" s="262"/>
      <c r="C662" s="262"/>
      <c r="D662" s="262"/>
      <c r="E662" s="262"/>
      <c r="F662" s="262"/>
    </row>
    <row r="663" spans="1:6" ht="15">
      <c r="A663" s="262" t="s">
        <v>1094</v>
      </c>
      <c r="B663" s="262"/>
      <c r="C663" s="262"/>
      <c r="D663" s="262"/>
      <c r="E663" s="262"/>
      <c r="F663" s="262"/>
    </row>
    <row r="664" spans="1:6" ht="15">
      <c r="A664" s="262" t="s">
        <v>1095</v>
      </c>
      <c r="B664" s="262"/>
      <c r="C664" s="262"/>
      <c r="D664" s="262"/>
      <c r="E664" s="262"/>
      <c r="F664" s="262"/>
    </row>
    <row r="665" spans="1:6" ht="15">
      <c r="A665" s="262" t="s">
        <v>1096</v>
      </c>
      <c r="B665" s="262"/>
      <c r="C665" s="262"/>
      <c r="D665" s="262"/>
      <c r="E665" s="262"/>
      <c r="F665" s="262"/>
    </row>
    <row r="666" spans="1:6" ht="15">
      <c r="A666" s="262" t="s">
        <v>1097</v>
      </c>
      <c r="B666" s="262"/>
      <c r="C666" s="262"/>
      <c r="D666" s="262"/>
      <c r="E666" s="262"/>
      <c r="F666" s="262"/>
    </row>
    <row r="667" spans="1:6" ht="15">
      <c r="A667" s="262" t="s">
        <v>1098</v>
      </c>
      <c r="B667" s="262"/>
      <c r="C667" s="262"/>
      <c r="D667" s="262"/>
      <c r="E667" s="262"/>
      <c r="F667" s="262"/>
    </row>
  </sheetData>
  <sheetProtection/>
  <autoFilter ref="A3:F667"/>
  <mergeCells count="1">
    <mergeCell ref="A1:F1"/>
  </mergeCells>
  <printOptions horizontalCentered="1"/>
  <pageMargins left="0.1968503937007874" right="0.15748031496062992" top="0.7480314960629921" bottom="0.31496062992125984" header="0.31496062992125984" footer="0.31496062992125984"/>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44"/>
  <sheetViews>
    <sheetView showGridLines="0" showZeros="0" tabSelected="1" view="pageBreakPreview" zoomScale="85" zoomScaleNormal="85" zoomScaleSheetLayoutView="85" workbookViewId="0" topLeftCell="A26">
      <selection activeCell="A38" sqref="A38"/>
    </sheetView>
  </sheetViews>
  <sheetFormatPr defaultColWidth="9.00390625" defaultRowHeight="14.25"/>
  <cols>
    <col min="1" max="1" width="41.75390625" style="224" customWidth="1"/>
    <col min="2" max="2" width="19.125" style="225" customWidth="1"/>
    <col min="3" max="3" width="39.125" style="226" customWidth="1"/>
    <col min="4" max="4" width="19.125" style="225" customWidth="1"/>
    <col min="5" max="5" width="14.25390625" style="226" hidden="1" customWidth="1"/>
    <col min="6" max="6" width="12.875" style="226" customWidth="1"/>
    <col min="7" max="7" width="14.25390625" style="226" hidden="1" customWidth="1"/>
    <col min="8" max="8" width="14.25390625" style="226" customWidth="1"/>
    <col min="9" max="9" width="9.00390625" style="227" customWidth="1"/>
    <col min="10" max="16384" width="9.00390625" style="224" customWidth="1"/>
  </cols>
  <sheetData>
    <row r="1" spans="1:9" s="218" customFormat="1" ht="54.75" customHeight="1">
      <c r="A1" s="228" t="s">
        <v>1099</v>
      </c>
      <c r="B1" s="228"/>
      <c r="C1" s="228"/>
      <c r="D1" s="228"/>
      <c r="E1" s="228"/>
      <c r="F1" s="228"/>
      <c r="G1" s="228"/>
      <c r="H1" s="228"/>
      <c r="I1" s="228"/>
    </row>
    <row r="2" spans="1:9" s="219" customFormat="1" ht="15">
      <c r="A2" s="219" t="s">
        <v>1100</v>
      </c>
      <c r="C2" s="229"/>
      <c r="D2" s="229" t="s">
        <v>3</v>
      </c>
      <c r="E2" s="229"/>
      <c r="F2" s="229"/>
      <c r="G2" s="229"/>
      <c r="H2" s="229"/>
      <c r="I2" s="245"/>
    </row>
    <row r="3" spans="1:9" s="220" customFormat="1" ht="32.25" customHeight="1">
      <c r="A3" s="230" t="s">
        <v>1101</v>
      </c>
      <c r="B3" s="231" t="s">
        <v>1102</v>
      </c>
      <c r="C3" s="230" t="s">
        <v>1101</v>
      </c>
      <c r="D3" s="231" t="s">
        <v>1102</v>
      </c>
      <c r="E3" s="232"/>
      <c r="F3" s="232"/>
      <c r="G3" s="232"/>
      <c r="H3" s="232"/>
      <c r="I3" s="246"/>
    </row>
    <row r="4" spans="1:9" s="221" customFormat="1" ht="26.25" customHeight="1">
      <c r="A4" s="233" t="s">
        <v>1103</v>
      </c>
      <c r="B4" s="209">
        <f>B5+D32</f>
        <v>18795</v>
      </c>
      <c r="C4" s="234" t="s">
        <v>1104</v>
      </c>
      <c r="D4" s="209">
        <v>109</v>
      </c>
      <c r="E4" s="235"/>
      <c r="F4" s="235"/>
      <c r="G4" s="235"/>
      <c r="H4" s="235"/>
      <c r="I4" s="247"/>
    </row>
    <row r="5" spans="1:9" s="221" customFormat="1" ht="26.25" customHeight="1">
      <c r="A5" s="236" t="s">
        <v>1105</v>
      </c>
      <c r="B5" s="209">
        <f>B6+D5+D19</f>
        <v>3332</v>
      </c>
      <c r="C5" s="237" t="s">
        <v>1106</v>
      </c>
      <c r="D5" s="209">
        <f>SUM(D6:D17)+SUM(B18:B32)+D18</f>
        <v>400</v>
      </c>
      <c r="E5" s="235"/>
      <c r="F5" s="235"/>
      <c r="G5" s="235"/>
      <c r="H5" s="235"/>
      <c r="I5" s="247"/>
    </row>
    <row r="6" spans="1:9" s="221" customFormat="1" ht="26.25" customHeight="1">
      <c r="A6" s="237" t="s">
        <v>1107</v>
      </c>
      <c r="B6" s="209">
        <f>SUM(B7:B17)+D4</f>
        <v>2874</v>
      </c>
      <c r="C6" s="234" t="s">
        <v>1108</v>
      </c>
      <c r="D6" s="209">
        <v>105</v>
      </c>
      <c r="E6" s="235"/>
      <c r="F6" s="235"/>
      <c r="G6" s="235"/>
      <c r="H6" s="235"/>
      <c r="I6" s="247"/>
    </row>
    <row r="7" spans="1:9" s="222" customFormat="1" ht="26.25" customHeight="1">
      <c r="A7" s="234" t="s">
        <v>1109</v>
      </c>
      <c r="B7" s="209">
        <v>484</v>
      </c>
      <c r="C7" s="234" t="s">
        <v>1110</v>
      </c>
      <c r="D7" s="209"/>
      <c r="E7" s="238"/>
      <c r="F7" s="238"/>
      <c r="G7" s="238"/>
      <c r="H7" s="238"/>
      <c r="I7" s="248"/>
    </row>
    <row r="8" spans="1:9" s="222" customFormat="1" ht="26.25" customHeight="1">
      <c r="A8" s="234" t="s">
        <v>1111</v>
      </c>
      <c r="B8" s="209">
        <v>519</v>
      </c>
      <c r="C8" s="234" t="s">
        <v>1112</v>
      </c>
      <c r="D8" s="209"/>
      <c r="E8" s="238"/>
      <c r="F8" s="238"/>
      <c r="G8" s="238"/>
      <c r="H8" s="238"/>
      <c r="I8" s="248"/>
    </row>
    <row r="9" spans="1:9" s="222" customFormat="1" ht="26.25" customHeight="1">
      <c r="A9" s="234" t="s">
        <v>1113</v>
      </c>
      <c r="B9" s="209">
        <v>187</v>
      </c>
      <c r="C9" s="234" t="s">
        <v>1114</v>
      </c>
      <c r="D9" s="209"/>
      <c r="E9" s="238"/>
      <c r="F9" s="238"/>
      <c r="G9" s="238">
        <f>D6+D10+D11+D12+D13+B27+B28+D15+B30</f>
        <v>375</v>
      </c>
      <c r="H9" s="238"/>
      <c r="I9" s="248"/>
    </row>
    <row r="10" spans="1:9" s="222" customFormat="1" ht="26.25" customHeight="1">
      <c r="A10" s="234" t="s">
        <v>1115</v>
      </c>
      <c r="B10" s="209"/>
      <c r="C10" s="234" t="s">
        <v>1116</v>
      </c>
      <c r="D10" s="209">
        <v>6</v>
      </c>
      <c r="E10" s="238"/>
      <c r="F10" s="238"/>
      <c r="G10" s="238"/>
      <c r="H10" s="238"/>
      <c r="I10" s="248"/>
    </row>
    <row r="11" spans="1:9" s="222" customFormat="1" ht="26.25" customHeight="1">
      <c r="A11" s="234" t="s">
        <v>1117</v>
      </c>
      <c r="B11" s="209">
        <v>397</v>
      </c>
      <c r="C11" s="234" t="s">
        <v>1118</v>
      </c>
      <c r="D11" s="209">
        <v>25</v>
      </c>
      <c r="E11" s="238"/>
      <c r="F11" s="238"/>
      <c r="G11" s="238"/>
      <c r="H11" s="238"/>
      <c r="I11" s="248"/>
    </row>
    <row r="12" spans="1:9" s="222" customFormat="1" ht="26.25" customHeight="1">
      <c r="A12" s="234" t="s">
        <v>1119</v>
      </c>
      <c r="B12" s="209">
        <v>217</v>
      </c>
      <c r="C12" s="234" t="s">
        <v>1120</v>
      </c>
      <c r="D12" s="209">
        <v>25</v>
      </c>
      <c r="E12" s="238"/>
      <c r="F12" s="238"/>
      <c r="G12" s="238"/>
      <c r="H12" s="238"/>
      <c r="I12" s="248"/>
    </row>
    <row r="13" spans="1:9" s="222" customFormat="1" ht="26.25" customHeight="1">
      <c r="A13" s="234" t="s">
        <v>1121</v>
      </c>
      <c r="B13" s="209">
        <v>109</v>
      </c>
      <c r="C13" s="234" t="s">
        <v>1122</v>
      </c>
      <c r="D13" s="209">
        <v>29</v>
      </c>
      <c r="E13" s="238"/>
      <c r="F13" s="238"/>
      <c r="G13" s="238"/>
      <c r="H13" s="238"/>
      <c r="I13" s="248"/>
    </row>
    <row r="14" spans="1:9" s="222" customFormat="1" ht="26.25" customHeight="1">
      <c r="A14" s="234" t="s">
        <v>1123</v>
      </c>
      <c r="B14" s="209">
        <v>143</v>
      </c>
      <c r="C14" s="234" t="s">
        <v>1124</v>
      </c>
      <c r="D14" s="209"/>
      <c r="E14" s="238"/>
      <c r="F14" s="238"/>
      <c r="G14" s="238"/>
      <c r="H14" s="238"/>
      <c r="I14" s="248"/>
    </row>
    <row r="15" spans="1:9" s="222" customFormat="1" ht="26.25" customHeight="1">
      <c r="A15" s="234" t="s">
        <v>1125</v>
      </c>
      <c r="B15" s="209">
        <v>14</v>
      </c>
      <c r="C15" s="234" t="s">
        <v>1126</v>
      </c>
      <c r="D15" s="209">
        <v>48</v>
      </c>
      <c r="E15" s="238"/>
      <c r="F15" s="238"/>
      <c r="G15" s="238"/>
      <c r="H15" s="238"/>
      <c r="I15" s="248"/>
    </row>
    <row r="16" spans="1:9" s="222" customFormat="1" ht="26.25" customHeight="1">
      <c r="A16" s="234" t="s">
        <v>1127</v>
      </c>
      <c r="B16" s="209">
        <v>686</v>
      </c>
      <c r="C16" s="234" t="s">
        <v>1128</v>
      </c>
      <c r="D16" s="209">
        <v>5</v>
      </c>
      <c r="E16" s="238"/>
      <c r="F16" s="238"/>
      <c r="G16" s="238"/>
      <c r="H16" s="238"/>
      <c r="I16" s="248"/>
    </row>
    <row r="17" spans="1:9" s="222" customFormat="1" ht="26.25" customHeight="1">
      <c r="A17" s="234" t="s">
        <v>1129</v>
      </c>
      <c r="B17" s="209">
        <v>9</v>
      </c>
      <c r="C17" s="234" t="s">
        <v>1130</v>
      </c>
      <c r="D17" s="209"/>
      <c r="E17" s="238"/>
      <c r="F17" s="238"/>
      <c r="G17" s="238"/>
      <c r="H17" s="238"/>
      <c r="I17" s="248"/>
    </row>
    <row r="18" spans="1:9" s="223" customFormat="1" ht="26.25" customHeight="1">
      <c r="A18" s="234" t="s">
        <v>1131</v>
      </c>
      <c r="B18" s="209"/>
      <c r="C18" s="234" t="s">
        <v>1132</v>
      </c>
      <c r="D18" s="209">
        <v>1</v>
      </c>
      <c r="E18" s="235"/>
      <c r="F18" s="235"/>
      <c r="G18" s="235"/>
      <c r="H18" s="235"/>
      <c r="I18" s="249"/>
    </row>
    <row r="19" spans="1:9" s="222" customFormat="1" ht="26.25" customHeight="1">
      <c r="A19" s="234" t="s">
        <v>1133</v>
      </c>
      <c r="B19" s="209"/>
      <c r="C19" s="237" t="s">
        <v>1134</v>
      </c>
      <c r="D19" s="209">
        <f>SUM(D20:D29)</f>
        <v>58</v>
      </c>
      <c r="E19" s="238"/>
      <c r="F19" s="238"/>
      <c r="G19" s="238"/>
      <c r="H19" s="238"/>
      <c r="I19" s="248"/>
    </row>
    <row r="20" spans="1:8" ht="26.25" customHeight="1">
      <c r="A20" s="234" t="s">
        <v>1135</v>
      </c>
      <c r="B20" s="209">
        <v>7</v>
      </c>
      <c r="C20" s="234" t="s">
        <v>1136</v>
      </c>
      <c r="D20" s="209"/>
      <c r="E20" s="238"/>
      <c r="F20" s="238"/>
      <c r="G20" s="238"/>
      <c r="H20" s="238"/>
    </row>
    <row r="21" spans="1:9" s="222" customFormat="1" ht="26.25" customHeight="1">
      <c r="A21" s="234" t="s">
        <v>1137</v>
      </c>
      <c r="B21" s="209"/>
      <c r="C21" s="234" t="s">
        <v>1138</v>
      </c>
      <c r="D21" s="209">
        <v>20</v>
      </c>
      <c r="E21" s="238"/>
      <c r="F21" s="238"/>
      <c r="G21" s="238"/>
      <c r="H21" s="238"/>
      <c r="I21" s="248"/>
    </row>
    <row r="22" spans="1:8" ht="26.25" customHeight="1">
      <c r="A22" s="234" t="s">
        <v>1139</v>
      </c>
      <c r="B22" s="209"/>
      <c r="C22" s="234" t="s">
        <v>1140</v>
      </c>
      <c r="D22" s="209"/>
      <c r="E22" s="238"/>
      <c r="F22" s="238"/>
      <c r="G22" s="238"/>
      <c r="H22" s="238"/>
    </row>
    <row r="23" spans="1:9" s="222" customFormat="1" ht="26.25" customHeight="1">
      <c r="A23" s="234" t="s">
        <v>1141</v>
      </c>
      <c r="B23" s="209"/>
      <c r="C23" s="234" t="s">
        <v>1142</v>
      </c>
      <c r="D23" s="209">
        <v>5</v>
      </c>
      <c r="E23" s="238"/>
      <c r="F23" s="238"/>
      <c r="G23" s="238"/>
      <c r="H23" s="238"/>
      <c r="I23" s="248"/>
    </row>
    <row r="24" spans="1:9" s="222" customFormat="1" ht="26.25" customHeight="1">
      <c r="A24" s="234" t="s">
        <v>1143</v>
      </c>
      <c r="B24" s="209"/>
      <c r="C24" s="234" t="s">
        <v>1144</v>
      </c>
      <c r="D24" s="209"/>
      <c r="E24" s="238"/>
      <c r="F24" s="238"/>
      <c r="G24" s="238"/>
      <c r="H24" s="238"/>
      <c r="I24" s="248"/>
    </row>
    <row r="25" spans="1:8" ht="26.25" customHeight="1">
      <c r="A25" s="234" t="s">
        <v>1145</v>
      </c>
      <c r="B25" s="209"/>
      <c r="C25" s="234" t="s">
        <v>1146</v>
      </c>
      <c r="D25" s="209">
        <v>3</v>
      </c>
      <c r="E25" s="239"/>
      <c r="F25" s="239"/>
      <c r="G25" s="239"/>
      <c r="H25" s="239"/>
    </row>
    <row r="26" spans="1:8" ht="26.25" customHeight="1">
      <c r="A26" s="234" t="s">
        <v>1147</v>
      </c>
      <c r="B26" s="209"/>
      <c r="C26" s="234" t="s">
        <v>1148</v>
      </c>
      <c r="D26" s="209">
        <v>30</v>
      </c>
      <c r="E26" s="239"/>
      <c r="F26" s="239"/>
      <c r="G26" s="239"/>
      <c r="H26" s="239"/>
    </row>
    <row r="27" spans="1:8" ht="26.25" customHeight="1">
      <c r="A27" s="234" t="s">
        <v>1149</v>
      </c>
      <c r="B27" s="209">
        <v>25</v>
      </c>
      <c r="C27" s="234" t="s">
        <v>1150</v>
      </c>
      <c r="D27" s="209"/>
      <c r="E27" s="239"/>
      <c r="F27" s="239"/>
      <c r="G27" s="239"/>
      <c r="H27" s="239"/>
    </row>
    <row r="28" spans="1:8" ht="26.25" customHeight="1">
      <c r="A28" s="234" t="s">
        <v>1151</v>
      </c>
      <c r="B28" s="209">
        <v>27</v>
      </c>
      <c r="C28" s="234" t="s">
        <v>1152</v>
      </c>
      <c r="D28" s="209"/>
      <c r="E28" s="239"/>
      <c r="F28" s="239"/>
      <c r="G28" s="239"/>
      <c r="H28" s="239"/>
    </row>
    <row r="29" spans="1:8" ht="26.25" customHeight="1">
      <c r="A29" s="234" t="s">
        <v>1153</v>
      </c>
      <c r="B29" s="209">
        <v>12</v>
      </c>
      <c r="C29" s="234" t="s">
        <v>1154</v>
      </c>
      <c r="D29" s="209"/>
      <c r="E29" s="239"/>
      <c r="F29" s="239"/>
      <c r="G29" s="239"/>
      <c r="H29" s="239"/>
    </row>
    <row r="30" spans="1:8" ht="26.25" customHeight="1">
      <c r="A30" s="234" t="s">
        <v>1155</v>
      </c>
      <c r="B30" s="209">
        <v>85</v>
      </c>
      <c r="C30" s="240" t="s">
        <v>1156</v>
      </c>
      <c r="D30" s="209"/>
      <c r="E30" s="239"/>
      <c r="F30" s="239"/>
      <c r="G30" s="239"/>
      <c r="H30" s="239"/>
    </row>
    <row r="31" spans="1:8" ht="26.25" customHeight="1">
      <c r="A31" s="234" t="s">
        <v>1157</v>
      </c>
      <c r="B31" s="209"/>
      <c r="C31" s="234" t="s">
        <v>1158</v>
      </c>
      <c r="D31" s="209"/>
      <c r="E31" s="239"/>
      <c r="F31" s="239"/>
      <c r="G31" s="239"/>
      <c r="H31" s="239"/>
    </row>
    <row r="32" spans="1:9" s="221" customFormat="1" ht="26.25" customHeight="1">
      <c r="A32" s="234" t="s">
        <v>1159</v>
      </c>
      <c r="B32" s="209"/>
      <c r="C32" s="236" t="s">
        <v>1160</v>
      </c>
      <c r="D32" s="209">
        <f>SUM(D33:D40)</f>
        <v>15463</v>
      </c>
      <c r="E32" s="241">
        <f>D32+B5</f>
        <v>18795</v>
      </c>
      <c r="F32" s="241"/>
      <c r="G32" s="241"/>
      <c r="H32" s="241"/>
      <c r="I32" s="247"/>
    </row>
    <row r="33" spans="1:8" ht="26.25" customHeight="1">
      <c r="A33" s="234" t="s">
        <v>1161</v>
      </c>
      <c r="B33" s="209"/>
      <c r="C33" s="213" t="s">
        <v>1107</v>
      </c>
      <c r="D33" s="209"/>
      <c r="E33" s="239"/>
      <c r="F33" s="239"/>
      <c r="G33" s="239"/>
      <c r="H33" s="239"/>
    </row>
    <row r="34" spans="1:8" ht="26.25" customHeight="1">
      <c r="A34" s="234" t="s">
        <v>1162</v>
      </c>
      <c r="B34" s="209"/>
      <c r="C34" s="213" t="s">
        <v>1106</v>
      </c>
      <c r="D34" s="209">
        <f>9982+1728+300</f>
        <v>12010</v>
      </c>
      <c r="E34" s="239">
        <f>7113+3268</f>
        <v>10381</v>
      </c>
      <c r="F34" s="239"/>
      <c r="G34" s="239"/>
      <c r="H34" s="239"/>
    </row>
    <row r="35" spans="1:8" ht="26.25" customHeight="1">
      <c r="A35" s="234" t="s">
        <v>1163</v>
      </c>
      <c r="B35" s="209"/>
      <c r="C35" s="213" t="s">
        <v>1134</v>
      </c>
      <c r="D35" s="209">
        <v>3103</v>
      </c>
      <c r="E35" s="239"/>
      <c r="F35" s="239"/>
      <c r="G35" s="239"/>
      <c r="H35" s="239"/>
    </row>
    <row r="36" spans="1:8" ht="26.25" customHeight="1">
      <c r="A36" s="234" t="s">
        <v>1164</v>
      </c>
      <c r="B36" s="209"/>
      <c r="C36" s="213" t="s">
        <v>1165</v>
      </c>
      <c r="D36" s="209"/>
      <c r="E36" s="239"/>
      <c r="F36" s="239"/>
      <c r="G36" s="239"/>
      <c r="H36" s="239"/>
    </row>
    <row r="37" spans="1:4" ht="26.25" customHeight="1">
      <c r="A37" s="234" t="s">
        <v>1166</v>
      </c>
      <c r="B37" s="209"/>
      <c r="C37" s="213" t="s">
        <v>1167</v>
      </c>
      <c r="D37" s="209"/>
    </row>
    <row r="38" spans="1:4" ht="26.25" customHeight="1">
      <c r="A38" s="234" t="s">
        <v>1168</v>
      </c>
      <c r="B38" s="209"/>
      <c r="C38" s="213" t="s">
        <v>1169</v>
      </c>
      <c r="D38" s="209"/>
    </row>
    <row r="39" spans="1:9" s="221" customFormat="1" ht="26.25" customHeight="1">
      <c r="A39" s="234" t="s">
        <v>1168</v>
      </c>
      <c r="B39" s="209"/>
      <c r="C39" s="242" t="s">
        <v>1170</v>
      </c>
      <c r="D39" s="209">
        <v>150</v>
      </c>
      <c r="E39" s="243"/>
      <c r="F39" s="243"/>
      <c r="G39" s="243"/>
      <c r="H39" s="243"/>
      <c r="I39" s="247"/>
    </row>
    <row r="40" spans="1:4" ht="26.25" customHeight="1">
      <c r="A40" s="234" t="s">
        <v>1171</v>
      </c>
      <c r="B40" s="209"/>
      <c r="C40" s="242" t="s">
        <v>68</v>
      </c>
      <c r="D40" s="209">
        <v>200</v>
      </c>
    </row>
    <row r="41" spans="1:4" ht="26.25" customHeight="1">
      <c r="A41" s="234" t="s">
        <v>1172</v>
      </c>
      <c r="B41" s="209"/>
      <c r="C41" s="244" t="s">
        <v>1173</v>
      </c>
      <c r="D41" s="209">
        <v>300</v>
      </c>
    </row>
    <row r="42" spans="1:4" ht="26.25" customHeight="1">
      <c r="A42" s="234" t="s">
        <v>1174</v>
      </c>
      <c r="B42" s="209"/>
      <c r="C42" s="213"/>
      <c r="D42" s="209"/>
    </row>
    <row r="43" spans="1:4" ht="26.25" customHeight="1">
      <c r="A43" s="234" t="s">
        <v>1175</v>
      </c>
      <c r="B43" s="209"/>
      <c r="C43" s="213"/>
      <c r="D43" s="209"/>
    </row>
    <row r="44" spans="1:4" ht="26.25" customHeight="1">
      <c r="A44" s="234" t="s">
        <v>1170</v>
      </c>
      <c r="B44" s="209"/>
      <c r="C44" s="213"/>
      <c r="D44" s="209"/>
    </row>
    <row r="45" ht="33.75" customHeight="1"/>
  </sheetData>
  <sheetProtection/>
  <mergeCells count="1">
    <mergeCell ref="A1:D1"/>
  </mergeCells>
  <printOptions horizontalCentered="1"/>
  <pageMargins left="0.5905511811023623" right="0.5905511811023623" top="0.9842519685039371" bottom="0.5905511811023623" header="0.5905511811023623" footer="0.2362204724409449"/>
  <pageSetup horizontalDpi="600" verticalDpi="600" orientation="landscape" paperSize="9"/>
  <rowBreaks count="2" manualBreakCount="2">
    <brk id="17" max="3" man="1"/>
    <brk id="31" max="3" man="1"/>
  </rowBreaks>
</worksheet>
</file>

<file path=xl/worksheets/sheet6.xml><?xml version="1.0" encoding="utf-8"?>
<worksheet xmlns="http://schemas.openxmlformats.org/spreadsheetml/2006/main" xmlns:r="http://schemas.openxmlformats.org/officeDocument/2006/relationships">
  <dimension ref="A1:D22"/>
  <sheetViews>
    <sheetView workbookViewId="0" topLeftCell="A1">
      <selection activeCell="D21" sqref="D21"/>
    </sheetView>
  </sheetViews>
  <sheetFormatPr defaultColWidth="9.00390625" defaultRowHeight="14.25"/>
  <cols>
    <col min="1" max="1" width="36.50390625" style="0" customWidth="1"/>
    <col min="2" max="2" width="12.75390625" style="0" bestFit="1" customWidth="1"/>
    <col min="3" max="3" width="32.875" style="0" bestFit="1" customWidth="1"/>
    <col min="4" max="4" width="12.75390625" style="0" bestFit="1" customWidth="1"/>
  </cols>
  <sheetData>
    <row r="1" spans="1:4" ht="20.25" customHeight="1">
      <c r="A1" s="203" t="s">
        <v>1176</v>
      </c>
      <c r="B1" s="203"/>
      <c r="C1" s="203"/>
      <c r="D1" s="203"/>
    </row>
    <row r="2" spans="1:4" ht="15">
      <c r="A2" s="203"/>
      <c r="B2" s="203"/>
      <c r="C2" s="203"/>
      <c r="D2" s="203"/>
    </row>
    <row r="3" ht="15">
      <c r="A3" s="204" t="s">
        <v>1177</v>
      </c>
    </row>
    <row r="4" spans="1:4" ht="15">
      <c r="A4" s="205"/>
      <c r="B4" s="205"/>
      <c r="C4" s="205"/>
      <c r="D4" s="206" t="s">
        <v>3</v>
      </c>
    </row>
    <row r="5" spans="1:4" ht="15">
      <c r="A5" s="207" t="s">
        <v>1178</v>
      </c>
      <c r="B5" s="207" t="s">
        <v>1179</v>
      </c>
      <c r="C5" s="207" t="s">
        <v>1178</v>
      </c>
      <c r="D5" s="207" t="s">
        <v>1179</v>
      </c>
    </row>
    <row r="6" spans="1:4" ht="15">
      <c r="A6" s="208" t="s">
        <v>1180</v>
      </c>
      <c r="B6" s="209">
        <f>SUM(B7:B10)</f>
        <v>2874</v>
      </c>
      <c r="C6" s="208" t="s">
        <v>1181</v>
      </c>
      <c r="D6" s="209">
        <f>SUM(D7:D9)</f>
        <v>0</v>
      </c>
    </row>
    <row r="7" spans="1:4" ht="15">
      <c r="A7" s="210" t="s">
        <v>1182</v>
      </c>
      <c r="B7" s="209">
        <v>2203</v>
      </c>
      <c r="C7" s="210" t="s">
        <v>1107</v>
      </c>
      <c r="D7" s="209"/>
    </row>
    <row r="8" spans="1:4" ht="15">
      <c r="A8" s="210" t="s">
        <v>1183</v>
      </c>
      <c r="B8" s="209">
        <v>265</v>
      </c>
      <c r="C8" s="210" t="s">
        <v>1106</v>
      </c>
      <c r="D8" s="209"/>
    </row>
    <row r="9" spans="1:4" ht="15">
      <c r="A9" s="210" t="s">
        <v>1127</v>
      </c>
      <c r="B9" s="209">
        <v>356</v>
      </c>
      <c r="C9" s="210" t="s">
        <v>1184</v>
      </c>
      <c r="D9" s="209"/>
    </row>
    <row r="10" spans="1:4" ht="15">
      <c r="A10" s="210" t="s">
        <v>1104</v>
      </c>
      <c r="B10" s="209">
        <v>50</v>
      </c>
      <c r="C10" s="208" t="s">
        <v>1185</v>
      </c>
      <c r="D10" s="211">
        <f>SUM(D11:D15)</f>
        <v>58</v>
      </c>
    </row>
    <row r="11" spans="1:4" ht="15">
      <c r="A11" s="208" t="s">
        <v>1186</v>
      </c>
      <c r="B11" s="209">
        <f>SUM(B12:B21)</f>
        <v>400</v>
      </c>
      <c r="C11" s="210" t="s">
        <v>1187</v>
      </c>
      <c r="D11" s="209">
        <v>37</v>
      </c>
    </row>
    <row r="12" spans="1:4" ht="15">
      <c r="A12" s="210" t="s">
        <v>1188</v>
      </c>
      <c r="B12" s="209">
        <v>375</v>
      </c>
      <c r="C12" s="210" t="s">
        <v>1189</v>
      </c>
      <c r="D12" s="209"/>
    </row>
    <row r="13" spans="1:4" ht="15">
      <c r="A13" s="210" t="s">
        <v>1133</v>
      </c>
      <c r="B13" s="209"/>
      <c r="C13" s="210" t="s">
        <v>1190</v>
      </c>
      <c r="D13" s="209"/>
    </row>
    <row r="14" spans="1:4" ht="15">
      <c r="A14" s="210" t="s">
        <v>1135</v>
      </c>
      <c r="B14" s="209">
        <v>7</v>
      </c>
      <c r="C14" s="210" t="s">
        <v>1191</v>
      </c>
      <c r="D14" s="209">
        <v>21</v>
      </c>
    </row>
    <row r="15" spans="1:4" ht="15">
      <c r="A15" s="210" t="s">
        <v>1192</v>
      </c>
      <c r="B15" s="209"/>
      <c r="C15" s="210" t="s">
        <v>1193</v>
      </c>
      <c r="D15" s="209"/>
    </row>
    <row r="16" spans="1:4" ht="15">
      <c r="A16" s="210" t="s">
        <v>1147</v>
      </c>
      <c r="B16" s="209"/>
      <c r="C16" s="208" t="s">
        <v>1194</v>
      </c>
      <c r="D16" s="209">
        <f>SUM(D17:D18)</f>
        <v>0</v>
      </c>
    </row>
    <row r="17" spans="1:4" ht="15">
      <c r="A17" s="210" t="s">
        <v>1137</v>
      </c>
      <c r="B17" s="209"/>
      <c r="C17" s="210" t="s">
        <v>69</v>
      </c>
      <c r="D17" s="209"/>
    </row>
    <row r="18" spans="1:4" ht="15">
      <c r="A18" s="210" t="s">
        <v>1128</v>
      </c>
      <c r="B18" s="209">
        <v>5</v>
      </c>
      <c r="C18" s="210" t="s">
        <v>1195</v>
      </c>
      <c r="D18" s="209"/>
    </row>
    <row r="19" spans="1:4" ht="15">
      <c r="A19" s="210" t="s">
        <v>1153</v>
      </c>
      <c r="B19" s="209">
        <v>12</v>
      </c>
      <c r="C19" s="212"/>
      <c r="D19" s="213"/>
    </row>
    <row r="20" spans="1:4" ht="15">
      <c r="A20" s="214" t="s">
        <v>1196</v>
      </c>
      <c r="B20" s="209"/>
      <c r="C20" s="212"/>
      <c r="D20" s="215"/>
    </row>
    <row r="21" spans="1:4" ht="15">
      <c r="A21" s="210" t="s">
        <v>1132</v>
      </c>
      <c r="B21" s="209">
        <v>1</v>
      </c>
      <c r="C21" s="207" t="s">
        <v>1197</v>
      </c>
      <c r="D21" s="209">
        <f>B6+B11+D6+D10+D16</f>
        <v>3332</v>
      </c>
    </row>
    <row r="22" spans="1:4" ht="15">
      <c r="A22" s="216" t="s">
        <v>1198</v>
      </c>
      <c r="B22" s="217"/>
      <c r="C22" s="217"/>
      <c r="D22" s="217"/>
    </row>
  </sheetData>
  <sheetProtection/>
  <mergeCells count="1">
    <mergeCell ref="A1:D2"/>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184"/>
  <sheetViews>
    <sheetView showGridLines="0" showZeros="0" view="pageBreakPreview" zoomScaleSheetLayoutView="100" workbookViewId="0" topLeftCell="A1">
      <pane xSplit="1" ySplit="4" topLeftCell="B11" activePane="bottomRight" state="frozen"/>
      <selection pane="bottomRight" activeCell="C17" sqref="C17"/>
    </sheetView>
  </sheetViews>
  <sheetFormatPr defaultColWidth="9.00390625" defaultRowHeight="14.25"/>
  <cols>
    <col min="1" max="1" width="62.00390625" style="65" customWidth="1"/>
    <col min="2" max="3" width="12.00390625" style="173" customWidth="1"/>
    <col min="4" max="4" width="14.25390625" style="173" customWidth="1"/>
    <col min="5" max="5" width="15.25390625" style="173" customWidth="1"/>
    <col min="6" max="6" width="18.125" style="174" customWidth="1"/>
    <col min="7" max="7" width="19.00390625" style="174" customWidth="1"/>
    <col min="8" max="8" width="17.25390625" style="173" customWidth="1"/>
    <col min="9" max="11" width="14.25390625" style="173" customWidth="1"/>
    <col min="12" max="12" width="9.00390625" style="175" customWidth="1"/>
    <col min="13" max="16384" width="9.00390625" style="65" customWidth="1"/>
  </cols>
  <sheetData>
    <row r="1" spans="1:12" s="61" customFormat="1" ht="55.5" customHeight="1">
      <c r="A1" s="176" t="s">
        <v>1199</v>
      </c>
      <c r="B1" s="176"/>
      <c r="C1" s="176"/>
      <c r="D1" s="176"/>
      <c r="E1" s="176"/>
      <c r="F1" s="176"/>
      <c r="G1" s="176"/>
      <c r="H1" s="68"/>
      <c r="I1" s="68"/>
      <c r="J1" s="68"/>
      <c r="K1" s="68"/>
      <c r="L1" s="68"/>
    </row>
    <row r="2" spans="1:12" s="62" customFormat="1" ht="15">
      <c r="A2" s="62" t="s">
        <v>1200</v>
      </c>
      <c r="B2" s="177"/>
      <c r="C2" s="177"/>
      <c r="D2" s="98"/>
      <c r="E2" s="98"/>
      <c r="F2" s="178"/>
      <c r="G2" s="179" t="s">
        <v>3</v>
      </c>
      <c r="H2" s="98"/>
      <c r="I2" s="98"/>
      <c r="J2" s="98"/>
      <c r="K2" s="98"/>
      <c r="L2" s="198"/>
    </row>
    <row r="3" spans="1:12" s="62" customFormat="1" ht="30" customHeight="1">
      <c r="A3" s="21" t="s">
        <v>4</v>
      </c>
      <c r="B3" s="99" t="s">
        <v>5</v>
      </c>
      <c r="C3" s="99"/>
      <c r="D3" s="99"/>
      <c r="E3" s="99"/>
      <c r="F3" s="75" t="s">
        <v>6</v>
      </c>
      <c r="G3" s="75"/>
      <c r="H3" s="98"/>
      <c r="I3" s="98"/>
      <c r="J3" s="98"/>
      <c r="K3" s="98"/>
      <c r="L3" s="198"/>
    </row>
    <row r="4" spans="1:12" s="63" customFormat="1" ht="30" customHeight="1">
      <c r="A4" s="21"/>
      <c r="B4" s="21" t="s">
        <v>7</v>
      </c>
      <c r="C4" s="21" t="s">
        <v>8</v>
      </c>
      <c r="D4" s="21" t="s">
        <v>9</v>
      </c>
      <c r="E4" s="21" t="s">
        <v>10</v>
      </c>
      <c r="F4" s="21" t="s">
        <v>7</v>
      </c>
      <c r="G4" s="38" t="s">
        <v>12</v>
      </c>
      <c r="H4" s="180"/>
      <c r="I4" s="199"/>
      <c r="J4" s="199"/>
      <c r="K4" s="199"/>
      <c r="L4" s="200"/>
    </row>
    <row r="5" spans="1:11" ht="25.5" customHeight="1">
      <c r="A5" s="181" t="s">
        <v>1201</v>
      </c>
      <c r="B5" s="182">
        <v>7</v>
      </c>
      <c r="C5" s="183" t="s">
        <v>38</v>
      </c>
      <c r="D5" s="184" t="s">
        <v>38</v>
      </c>
      <c r="E5" s="184" t="s">
        <v>38</v>
      </c>
      <c r="F5" s="184" t="s">
        <v>38</v>
      </c>
      <c r="G5" s="184" t="s">
        <v>38</v>
      </c>
      <c r="H5" s="180"/>
      <c r="I5" s="201"/>
      <c r="J5" s="201"/>
      <c r="K5" s="201"/>
    </row>
    <row r="6" spans="1:11" ht="25.5" customHeight="1">
      <c r="A6" s="181" t="s">
        <v>1202</v>
      </c>
      <c r="B6" s="182">
        <v>7</v>
      </c>
      <c r="C6" s="183" t="s">
        <v>38</v>
      </c>
      <c r="D6" s="184" t="s">
        <v>38</v>
      </c>
      <c r="E6" s="184" t="s">
        <v>38</v>
      </c>
      <c r="F6" s="184" t="s">
        <v>38</v>
      </c>
      <c r="G6" s="184" t="s">
        <v>38</v>
      </c>
      <c r="H6" s="180"/>
      <c r="I6" s="201"/>
      <c r="J6" s="201"/>
      <c r="K6" s="201"/>
    </row>
    <row r="7" spans="1:11" ht="25.5" customHeight="1">
      <c r="A7" s="185" t="s">
        <v>1203</v>
      </c>
      <c r="B7" s="182">
        <v>7</v>
      </c>
      <c r="C7" s="183" t="s">
        <v>38</v>
      </c>
      <c r="D7" s="184" t="s">
        <v>38</v>
      </c>
      <c r="E7" s="184" t="s">
        <v>38</v>
      </c>
      <c r="F7" s="184">
        <v>7</v>
      </c>
      <c r="G7" s="184" t="s">
        <v>38</v>
      </c>
      <c r="H7" s="180"/>
      <c r="I7" s="201"/>
      <c r="J7" s="201"/>
      <c r="K7" s="201"/>
    </row>
    <row r="8" spans="1:12" s="172" customFormat="1" ht="25.5" customHeight="1">
      <c r="A8" s="186" t="s">
        <v>1204</v>
      </c>
      <c r="B8" s="182"/>
      <c r="C8" s="183"/>
      <c r="D8" s="187"/>
      <c r="E8" s="187"/>
      <c r="F8" s="188"/>
      <c r="G8" s="188"/>
      <c r="H8" s="180"/>
      <c r="I8" s="201"/>
      <c r="J8" s="201"/>
      <c r="K8" s="201"/>
      <c r="L8" s="202"/>
    </row>
    <row r="9" spans="1:12" s="172" customFormat="1" ht="25.5" customHeight="1">
      <c r="A9" s="186" t="s">
        <v>1205</v>
      </c>
      <c r="B9" s="182"/>
      <c r="C9" s="183"/>
      <c r="D9" s="187"/>
      <c r="E9" s="187"/>
      <c r="F9" s="188"/>
      <c r="G9" s="188"/>
      <c r="H9" s="180"/>
      <c r="I9" s="201"/>
      <c r="J9" s="201"/>
      <c r="K9" s="201"/>
      <c r="L9" s="202"/>
    </row>
    <row r="10" spans="1:12" s="172" customFormat="1" ht="25.5" customHeight="1">
      <c r="A10" s="186" t="s">
        <v>1206</v>
      </c>
      <c r="B10" s="182"/>
      <c r="C10" s="183"/>
      <c r="D10" s="187"/>
      <c r="E10" s="187"/>
      <c r="F10" s="189"/>
      <c r="G10" s="189"/>
      <c r="H10" s="180"/>
      <c r="I10" s="201"/>
      <c r="J10" s="201"/>
      <c r="K10" s="201"/>
      <c r="L10" s="202"/>
    </row>
    <row r="11" spans="1:12" s="172" customFormat="1" ht="25.5" customHeight="1">
      <c r="A11" s="186" t="s">
        <v>1207</v>
      </c>
      <c r="B11" s="182"/>
      <c r="C11" s="183"/>
      <c r="D11" s="187"/>
      <c r="E11" s="187"/>
      <c r="F11" s="189"/>
      <c r="G11" s="189"/>
      <c r="H11" s="180"/>
      <c r="I11" s="201"/>
      <c r="J11" s="201"/>
      <c r="K11" s="201"/>
      <c r="L11" s="202"/>
    </row>
    <row r="12" spans="1:12" s="172" customFormat="1" ht="25.5" customHeight="1">
      <c r="A12" s="186" t="s">
        <v>1208</v>
      </c>
      <c r="B12" s="182"/>
      <c r="C12" s="183"/>
      <c r="D12" s="187"/>
      <c r="E12" s="187"/>
      <c r="F12" s="189"/>
      <c r="G12" s="189"/>
      <c r="H12" s="180"/>
      <c r="I12" s="201"/>
      <c r="J12" s="201"/>
      <c r="K12" s="201"/>
      <c r="L12" s="202"/>
    </row>
    <row r="13" spans="1:12" s="172" customFormat="1" ht="25.5" customHeight="1">
      <c r="A13" s="186" t="s">
        <v>1209</v>
      </c>
      <c r="B13" s="182"/>
      <c r="C13" s="183"/>
      <c r="D13" s="187"/>
      <c r="E13" s="187"/>
      <c r="F13" s="189"/>
      <c r="G13" s="189"/>
      <c r="H13" s="180"/>
      <c r="I13" s="201"/>
      <c r="J13" s="201"/>
      <c r="K13" s="201"/>
      <c r="L13" s="202"/>
    </row>
    <row r="14" spans="1:12" s="172" customFormat="1" ht="25.5" customHeight="1">
      <c r="A14" s="186" t="s">
        <v>1210</v>
      </c>
      <c r="B14" s="182">
        <v>7</v>
      </c>
      <c r="C14" s="183">
        <v>7</v>
      </c>
      <c r="D14" s="184">
        <v>7</v>
      </c>
      <c r="E14" s="190">
        <v>1</v>
      </c>
      <c r="F14" s="184">
        <v>7</v>
      </c>
      <c r="G14" s="190">
        <f>F14/D14</f>
        <v>1</v>
      </c>
      <c r="H14" s="180"/>
      <c r="I14" s="201"/>
      <c r="J14" s="201"/>
      <c r="K14" s="201"/>
      <c r="L14" s="202"/>
    </row>
    <row r="15" spans="1:12" s="172" customFormat="1" ht="25.5" customHeight="1">
      <c r="A15" s="191" t="s">
        <v>1211</v>
      </c>
      <c r="B15" s="182"/>
      <c r="C15" s="183"/>
      <c r="D15" s="187"/>
      <c r="E15" s="187"/>
      <c r="F15" s="189"/>
      <c r="G15" s="189"/>
      <c r="H15" s="180"/>
      <c r="I15" s="201"/>
      <c r="J15" s="201"/>
      <c r="K15" s="201"/>
      <c r="L15" s="202"/>
    </row>
    <row r="16" spans="1:12" s="172" customFormat="1" ht="25.5" customHeight="1">
      <c r="A16" s="186" t="s">
        <v>1212</v>
      </c>
      <c r="B16" s="182"/>
      <c r="C16" s="183"/>
      <c r="D16" s="187"/>
      <c r="E16" s="187"/>
      <c r="F16" s="189"/>
      <c r="G16" s="189"/>
      <c r="H16" s="180"/>
      <c r="I16" s="201"/>
      <c r="J16" s="201"/>
      <c r="K16" s="201"/>
      <c r="L16" s="202"/>
    </row>
    <row r="17" spans="1:12" s="172" customFormat="1" ht="25.5" customHeight="1">
      <c r="A17" s="186" t="s">
        <v>1213</v>
      </c>
      <c r="B17" s="182"/>
      <c r="C17" s="183"/>
      <c r="D17" s="187"/>
      <c r="E17" s="187"/>
      <c r="F17" s="189"/>
      <c r="G17" s="189"/>
      <c r="H17" s="180"/>
      <c r="I17" s="201"/>
      <c r="J17" s="201"/>
      <c r="K17" s="201"/>
      <c r="L17" s="202"/>
    </row>
    <row r="18" spans="1:12" s="172" customFormat="1" ht="25.5" customHeight="1">
      <c r="A18" s="185" t="s">
        <v>1214</v>
      </c>
      <c r="B18" s="182"/>
      <c r="C18" s="183"/>
      <c r="D18" s="187"/>
      <c r="E18" s="187"/>
      <c r="F18" s="189"/>
      <c r="G18" s="189"/>
      <c r="H18" s="180"/>
      <c r="I18" s="201"/>
      <c r="J18" s="201"/>
      <c r="K18" s="201"/>
      <c r="L18" s="202"/>
    </row>
    <row r="19" spans="1:12" s="172" customFormat="1" ht="25.5" customHeight="1">
      <c r="A19" s="186" t="s">
        <v>1215</v>
      </c>
      <c r="B19" s="182"/>
      <c r="C19" s="183"/>
      <c r="D19" s="187"/>
      <c r="E19" s="187"/>
      <c r="F19" s="189"/>
      <c r="G19" s="189"/>
      <c r="H19" s="180"/>
      <c r="I19" s="201"/>
      <c r="J19" s="201"/>
      <c r="K19" s="201"/>
      <c r="L19" s="202"/>
    </row>
    <row r="20" spans="1:12" s="172" customFormat="1" ht="25.5" customHeight="1">
      <c r="A20" s="186" t="s">
        <v>1216</v>
      </c>
      <c r="B20" s="182"/>
      <c r="C20" s="183"/>
      <c r="D20" s="187"/>
      <c r="E20" s="187"/>
      <c r="F20" s="189"/>
      <c r="G20" s="189"/>
      <c r="H20" s="180"/>
      <c r="I20" s="201"/>
      <c r="J20" s="201"/>
      <c r="K20" s="201"/>
      <c r="L20" s="202"/>
    </row>
    <row r="21" spans="1:12" s="172" customFormat="1" ht="25.5" customHeight="1">
      <c r="A21" s="186" t="s">
        <v>1217</v>
      </c>
      <c r="B21" s="182"/>
      <c r="C21" s="183"/>
      <c r="D21" s="187"/>
      <c r="E21" s="187"/>
      <c r="F21" s="189"/>
      <c r="G21" s="189"/>
      <c r="H21" s="180"/>
      <c r="I21" s="201"/>
      <c r="J21" s="201"/>
      <c r="K21" s="201"/>
      <c r="L21" s="202"/>
    </row>
    <row r="22" spans="1:11" ht="25.5" customHeight="1">
      <c r="A22" s="186" t="s">
        <v>1218</v>
      </c>
      <c r="B22" s="182"/>
      <c r="C22" s="183"/>
      <c r="D22" s="187"/>
      <c r="E22" s="187"/>
      <c r="F22" s="189"/>
      <c r="G22" s="189"/>
      <c r="H22" s="180"/>
      <c r="I22" s="201"/>
      <c r="J22" s="201"/>
      <c r="K22" s="201"/>
    </row>
    <row r="23" spans="1:12" s="172" customFormat="1" ht="25.5" customHeight="1">
      <c r="A23" s="186" t="s">
        <v>1219</v>
      </c>
      <c r="B23" s="182"/>
      <c r="C23" s="183"/>
      <c r="D23" s="187"/>
      <c r="E23" s="187"/>
      <c r="F23" s="189"/>
      <c r="G23" s="189"/>
      <c r="H23" s="180"/>
      <c r="I23" s="201"/>
      <c r="J23" s="201"/>
      <c r="K23" s="201"/>
      <c r="L23" s="202"/>
    </row>
    <row r="24" spans="1:12" s="172" customFormat="1" ht="25.5" customHeight="1">
      <c r="A24" s="186" t="s">
        <v>1220</v>
      </c>
      <c r="B24" s="182"/>
      <c r="C24" s="183"/>
      <c r="D24" s="187"/>
      <c r="E24" s="187"/>
      <c r="F24" s="189"/>
      <c r="G24" s="189"/>
      <c r="H24" s="180"/>
      <c r="I24" s="201"/>
      <c r="J24" s="201"/>
      <c r="K24" s="201"/>
      <c r="L24" s="202"/>
    </row>
    <row r="25" spans="1:12" s="172" customFormat="1" ht="25.5" customHeight="1">
      <c r="A25" s="186" t="s">
        <v>1221</v>
      </c>
      <c r="B25" s="182"/>
      <c r="C25" s="183"/>
      <c r="D25" s="187"/>
      <c r="E25" s="187"/>
      <c r="F25" s="189"/>
      <c r="G25" s="189"/>
      <c r="H25" s="180"/>
      <c r="I25" s="201"/>
      <c r="J25" s="201"/>
      <c r="K25" s="201"/>
      <c r="L25" s="202"/>
    </row>
    <row r="26" spans="1:12" s="172" customFormat="1" ht="25.5" customHeight="1">
      <c r="A26" s="186" t="s">
        <v>1222</v>
      </c>
      <c r="B26" s="182"/>
      <c r="C26" s="183"/>
      <c r="D26" s="187"/>
      <c r="E26" s="187"/>
      <c r="F26" s="189"/>
      <c r="G26" s="189"/>
      <c r="H26" s="180"/>
      <c r="I26" s="201"/>
      <c r="J26" s="201"/>
      <c r="K26" s="201"/>
      <c r="L26" s="202"/>
    </row>
    <row r="27" spans="1:12" s="172" customFormat="1" ht="25.5" customHeight="1">
      <c r="A27" s="186" t="s">
        <v>1223</v>
      </c>
      <c r="B27" s="182"/>
      <c r="C27" s="183"/>
      <c r="D27" s="187"/>
      <c r="E27" s="187"/>
      <c r="F27" s="189"/>
      <c r="G27" s="189"/>
      <c r="H27" s="180"/>
      <c r="I27" s="201"/>
      <c r="J27" s="201"/>
      <c r="K27" s="201"/>
      <c r="L27" s="202"/>
    </row>
    <row r="28" spans="1:12" s="172" customFormat="1" ht="25.5" customHeight="1">
      <c r="A28" s="186" t="s">
        <v>1224</v>
      </c>
      <c r="B28" s="182"/>
      <c r="C28" s="183"/>
      <c r="D28" s="187"/>
      <c r="E28" s="187"/>
      <c r="F28" s="189"/>
      <c r="G28" s="189"/>
      <c r="H28" s="180"/>
      <c r="I28" s="201"/>
      <c r="J28" s="201"/>
      <c r="K28" s="201"/>
      <c r="L28" s="202"/>
    </row>
    <row r="29" spans="1:12" s="172" customFormat="1" ht="25.5" customHeight="1">
      <c r="A29" s="186" t="s">
        <v>1225</v>
      </c>
      <c r="B29" s="182"/>
      <c r="C29" s="183"/>
      <c r="D29" s="187"/>
      <c r="E29" s="187"/>
      <c r="F29" s="189"/>
      <c r="G29" s="189"/>
      <c r="H29" s="180"/>
      <c r="I29" s="201"/>
      <c r="J29" s="201"/>
      <c r="K29" s="201"/>
      <c r="L29" s="202"/>
    </row>
    <row r="30" spans="1:12" s="172" customFormat="1" ht="25.5" customHeight="1">
      <c r="A30" s="186" t="s">
        <v>1226</v>
      </c>
      <c r="B30" s="182"/>
      <c r="C30" s="183"/>
      <c r="D30" s="187"/>
      <c r="E30" s="187"/>
      <c r="F30" s="189"/>
      <c r="G30" s="189"/>
      <c r="H30" s="180"/>
      <c r="I30" s="201"/>
      <c r="J30" s="201"/>
      <c r="K30" s="201"/>
      <c r="L30" s="202"/>
    </row>
    <row r="31" spans="1:12" s="172" customFormat="1" ht="25.5" customHeight="1">
      <c r="A31" s="186" t="s">
        <v>1227</v>
      </c>
      <c r="B31" s="182"/>
      <c r="C31" s="183"/>
      <c r="D31" s="187"/>
      <c r="E31" s="187"/>
      <c r="F31" s="189"/>
      <c r="G31" s="189"/>
      <c r="H31" s="180"/>
      <c r="I31" s="201"/>
      <c r="J31" s="201"/>
      <c r="K31" s="201"/>
      <c r="L31" s="202"/>
    </row>
    <row r="32" spans="1:12" s="172" customFormat="1" ht="25.5" customHeight="1">
      <c r="A32" s="186" t="s">
        <v>1228</v>
      </c>
      <c r="B32" s="182"/>
      <c r="C32" s="183"/>
      <c r="D32" s="187"/>
      <c r="E32" s="187"/>
      <c r="F32" s="189"/>
      <c r="G32" s="189"/>
      <c r="H32" s="180"/>
      <c r="I32" s="201"/>
      <c r="J32" s="201"/>
      <c r="K32" s="201"/>
      <c r="L32" s="202"/>
    </row>
    <row r="33" spans="1:12" s="172" customFormat="1" ht="25.5" customHeight="1">
      <c r="A33" s="186" t="s">
        <v>1229</v>
      </c>
      <c r="B33" s="182"/>
      <c r="C33" s="183"/>
      <c r="D33" s="187"/>
      <c r="E33" s="187"/>
      <c r="F33" s="189"/>
      <c r="G33" s="189"/>
      <c r="H33" s="180"/>
      <c r="I33" s="201"/>
      <c r="J33" s="201"/>
      <c r="K33" s="201"/>
      <c r="L33" s="202"/>
    </row>
    <row r="34" spans="1:12" s="172" customFormat="1" ht="25.5" customHeight="1">
      <c r="A34" s="186" t="s">
        <v>1230</v>
      </c>
      <c r="B34" s="182"/>
      <c r="C34" s="183"/>
      <c r="D34" s="187"/>
      <c r="E34" s="187"/>
      <c r="F34" s="189"/>
      <c r="G34" s="189"/>
      <c r="H34" s="180"/>
      <c r="I34" s="201"/>
      <c r="J34" s="201"/>
      <c r="K34" s="201"/>
      <c r="L34" s="202"/>
    </row>
    <row r="35" spans="1:11" ht="25.5" customHeight="1">
      <c r="A35" s="186" t="s">
        <v>68</v>
      </c>
      <c r="B35" s="182"/>
      <c r="C35" s="183"/>
      <c r="D35" s="187"/>
      <c r="E35" s="187"/>
      <c r="F35" s="189"/>
      <c r="G35" s="189"/>
      <c r="H35" s="180"/>
      <c r="I35" s="201"/>
      <c r="J35" s="201"/>
      <c r="K35" s="201"/>
    </row>
    <row r="36" spans="1:12" s="172" customFormat="1" ht="25.5" customHeight="1">
      <c r="A36" s="181" t="s">
        <v>1231</v>
      </c>
      <c r="B36" s="182"/>
      <c r="C36" s="183"/>
      <c r="D36" s="187"/>
      <c r="E36" s="187"/>
      <c r="F36" s="189"/>
      <c r="G36" s="189"/>
      <c r="H36" s="180"/>
      <c r="I36" s="201"/>
      <c r="J36" s="201"/>
      <c r="K36" s="201"/>
      <c r="L36" s="202"/>
    </row>
    <row r="37" spans="1:12" s="172" customFormat="1" ht="25.5" customHeight="1">
      <c r="A37" s="185" t="s">
        <v>1232</v>
      </c>
      <c r="B37" s="182"/>
      <c r="C37" s="183"/>
      <c r="D37" s="187"/>
      <c r="E37" s="187"/>
      <c r="F37" s="189"/>
      <c r="G37" s="189"/>
      <c r="H37" s="180"/>
      <c r="I37" s="201"/>
      <c r="J37" s="201"/>
      <c r="K37" s="201"/>
      <c r="L37" s="202"/>
    </row>
    <row r="38" spans="1:11" ht="27.75" customHeight="1">
      <c r="A38" s="185" t="s">
        <v>1233</v>
      </c>
      <c r="B38" s="182"/>
      <c r="C38" s="183"/>
      <c r="D38" s="187"/>
      <c r="E38" s="187"/>
      <c r="F38" s="189"/>
      <c r="G38" s="189"/>
      <c r="H38" s="192"/>
      <c r="I38" s="192"/>
      <c r="J38" s="192"/>
      <c r="K38" s="192"/>
    </row>
    <row r="39" spans="1:11" ht="27.75" customHeight="1">
      <c r="A39" s="193"/>
      <c r="B39" s="194"/>
      <c r="C39" s="195"/>
      <c r="H39" s="192"/>
      <c r="I39" s="192"/>
      <c r="J39" s="192"/>
      <c r="K39" s="192"/>
    </row>
    <row r="40" spans="1:11" ht="27.75" customHeight="1">
      <c r="A40" s="196"/>
      <c r="B40" s="197"/>
      <c r="C40" s="195"/>
      <c r="H40" s="192"/>
      <c r="I40" s="192"/>
      <c r="J40" s="192"/>
      <c r="K40" s="192"/>
    </row>
    <row r="41" spans="1:11" ht="27.75" customHeight="1">
      <c r="A41" s="196"/>
      <c r="B41" s="197"/>
      <c r="C41" s="195"/>
      <c r="H41" s="192"/>
      <c r="I41" s="192"/>
      <c r="J41" s="192"/>
      <c r="K41" s="192"/>
    </row>
    <row r="42" spans="1:11" ht="27.75" customHeight="1">
      <c r="A42" s="196"/>
      <c r="B42" s="197"/>
      <c r="C42" s="195"/>
      <c r="H42" s="192"/>
      <c r="I42" s="192"/>
      <c r="J42" s="192"/>
      <c r="K42" s="192"/>
    </row>
    <row r="43" spans="1:11" ht="27.75" customHeight="1">
      <c r="A43" s="196"/>
      <c r="B43" s="197"/>
      <c r="C43" s="195"/>
      <c r="H43" s="192"/>
      <c r="I43" s="192"/>
      <c r="J43" s="192"/>
      <c r="K43" s="192"/>
    </row>
    <row r="44" spans="1:11" ht="27.75" customHeight="1">
      <c r="A44" s="196"/>
      <c r="B44" s="197"/>
      <c r="C44" s="195"/>
      <c r="H44" s="192"/>
      <c r="I44" s="192"/>
      <c r="J44" s="192"/>
      <c r="K44" s="192"/>
    </row>
    <row r="45" spans="1:11" ht="27.75" customHeight="1">
      <c r="A45" s="196"/>
      <c r="B45" s="197"/>
      <c r="C45" s="195"/>
      <c r="H45" s="192"/>
      <c r="I45" s="192"/>
      <c r="J45" s="192"/>
      <c r="K45" s="192"/>
    </row>
    <row r="46" spans="1:11" ht="27.75" customHeight="1">
      <c r="A46" s="196"/>
      <c r="B46" s="197"/>
      <c r="C46" s="195"/>
      <c r="H46" s="192"/>
      <c r="I46" s="192"/>
      <c r="J46" s="192"/>
      <c r="K46" s="192"/>
    </row>
    <row r="47" spans="1:11" ht="27.75" customHeight="1">
      <c r="A47" s="196"/>
      <c r="B47" s="197"/>
      <c r="C47" s="195"/>
      <c r="H47" s="192"/>
      <c r="I47" s="192"/>
      <c r="J47" s="192"/>
      <c r="K47" s="192"/>
    </row>
    <row r="48" spans="1:11" ht="27.75" customHeight="1">
      <c r="A48" s="196"/>
      <c r="B48" s="197"/>
      <c r="C48" s="195"/>
      <c r="H48" s="192"/>
      <c r="I48" s="192"/>
      <c r="J48" s="192"/>
      <c r="K48" s="192"/>
    </row>
    <row r="49" spans="1:11" ht="27.75" customHeight="1">
      <c r="A49" s="196"/>
      <c r="B49" s="197"/>
      <c r="C49" s="195"/>
      <c r="H49" s="192"/>
      <c r="I49" s="192"/>
      <c r="J49" s="192"/>
      <c r="K49" s="192"/>
    </row>
    <row r="50" spans="1:11" ht="27.75" customHeight="1">
      <c r="A50" s="196"/>
      <c r="B50" s="197"/>
      <c r="C50" s="195"/>
      <c r="H50" s="192"/>
      <c r="I50" s="192"/>
      <c r="J50" s="192"/>
      <c r="K50" s="192"/>
    </row>
    <row r="51" spans="1:11" ht="27.75" customHeight="1">
      <c r="A51" s="196"/>
      <c r="B51" s="197"/>
      <c r="C51" s="195"/>
      <c r="H51" s="192"/>
      <c r="I51" s="192"/>
      <c r="J51" s="192"/>
      <c r="K51" s="192"/>
    </row>
    <row r="52" spans="1:11" ht="27.75" customHeight="1">
      <c r="A52" s="196"/>
      <c r="B52" s="197"/>
      <c r="C52" s="195"/>
      <c r="H52" s="192"/>
      <c r="I52" s="192"/>
      <c r="J52" s="192"/>
      <c r="K52" s="192"/>
    </row>
    <row r="53" spans="1:11" ht="27.75" customHeight="1">
      <c r="A53" s="196"/>
      <c r="B53" s="197"/>
      <c r="C53" s="195"/>
      <c r="H53" s="192"/>
      <c r="I53" s="192"/>
      <c r="J53" s="192"/>
      <c r="K53" s="192"/>
    </row>
    <row r="54" spans="1:11" ht="27.75" customHeight="1">
      <c r="A54" s="196"/>
      <c r="B54" s="197"/>
      <c r="C54" s="195"/>
      <c r="H54" s="192"/>
      <c r="I54" s="192"/>
      <c r="J54" s="192"/>
      <c r="K54" s="192"/>
    </row>
    <row r="55" spans="1:11" ht="27.75" customHeight="1">
      <c r="A55" s="196"/>
      <c r="B55" s="197"/>
      <c r="C55" s="195"/>
      <c r="H55" s="192"/>
      <c r="I55" s="192"/>
      <c r="J55" s="192"/>
      <c r="K55" s="192"/>
    </row>
    <row r="56" spans="1:11" ht="27.75" customHeight="1">
      <c r="A56" s="196"/>
      <c r="B56" s="197"/>
      <c r="C56" s="195"/>
      <c r="H56" s="192"/>
      <c r="I56" s="192"/>
      <c r="J56" s="192"/>
      <c r="K56" s="192"/>
    </row>
    <row r="57" spans="1:11" ht="27.75" customHeight="1">
      <c r="A57" s="196"/>
      <c r="B57" s="197"/>
      <c r="C57" s="195"/>
      <c r="H57" s="192"/>
      <c r="I57" s="192"/>
      <c r="J57" s="192"/>
      <c r="K57" s="192"/>
    </row>
    <row r="58" spans="1:11" ht="27.75" customHeight="1">
      <c r="A58" s="196"/>
      <c r="B58" s="197"/>
      <c r="C58" s="195"/>
      <c r="H58" s="192"/>
      <c r="I58" s="192"/>
      <c r="J58" s="192"/>
      <c r="K58" s="192"/>
    </row>
    <row r="59" spans="1:11" ht="27.75" customHeight="1">
      <c r="A59" s="196"/>
      <c r="B59" s="197"/>
      <c r="C59" s="195"/>
      <c r="H59" s="192"/>
      <c r="I59" s="192"/>
      <c r="J59" s="192"/>
      <c r="K59" s="192"/>
    </row>
    <row r="60" spans="1:11" ht="27.75" customHeight="1">
      <c r="A60" s="196"/>
      <c r="B60" s="197"/>
      <c r="C60" s="195"/>
      <c r="H60" s="192"/>
      <c r="I60" s="192"/>
      <c r="J60" s="192"/>
      <c r="K60" s="192"/>
    </row>
    <row r="61" spans="1:3" ht="15">
      <c r="A61" s="196"/>
      <c r="B61" s="197"/>
      <c r="C61" s="195"/>
    </row>
    <row r="62" spans="1:3" ht="15">
      <c r="A62" s="196"/>
      <c r="B62" s="197"/>
      <c r="C62" s="195"/>
    </row>
    <row r="63" spans="1:3" ht="15">
      <c r="A63" s="196"/>
      <c r="B63" s="197"/>
      <c r="C63" s="195"/>
    </row>
    <row r="64" spans="1:3" ht="15">
      <c r="A64" s="196"/>
      <c r="B64" s="197"/>
      <c r="C64" s="195"/>
    </row>
    <row r="65" spans="1:3" ht="15">
      <c r="A65" s="196"/>
      <c r="B65" s="197"/>
      <c r="C65" s="195"/>
    </row>
    <row r="66" spans="1:3" ht="15">
      <c r="A66" s="196"/>
      <c r="B66" s="197"/>
      <c r="C66" s="195"/>
    </row>
    <row r="67" spans="1:3" ht="15">
      <c r="A67" s="196"/>
      <c r="B67" s="197"/>
      <c r="C67" s="195"/>
    </row>
    <row r="68" spans="1:3" ht="15">
      <c r="A68" s="196"/>
      <c r="B68" s="197"/>
      <c r="C68" s="195"/>
    </row>
    <row r="69" spans="1:3" ht="15">
      <c r="A69" s="196"/>
      <c r="B69" s="197"/>
      <c r="C69" s="195"/>
    </row>
    <row r="70" spans="1:3" ht="15">
      <c r="A70" s="196"/>
      <c r="B70" s="197"/>
      <c r="C70" s="195"/>
    </row>
    <row r="71" spans="1:3" ht="15">
      <c r="A71" s="196"/>
      <c r="B71" s="197"/>
      <c r="C71" s="195"/>
    </row>
    <row r="72" spans="1:3" ht="15">
      <c r="A72" s="196"/>
      <c r="B72" s="197"/>
      <c r="C72" s="195"/>
    </row>
    <row r="73" spans="1:3" ht="15">
      <c r="A73" s="196"/>
      <c r="B73" s="197"/>
      <c r="C73" s="195"/>
    </row>
    <row r="74" spans="1:3" ht="15">
      <c r="A74" s="196"/>
      <c r="B74" s="197"/>
      <c r="C74" s="195"/>
    </row>
    <row r="75" spans="1:3" ht="15">
      <c r="A75" s="196"/>
      <c r="B75" s="197"/>
      <c r="C75" s="195"/>
    </row>
    <row r="76" spans="1:3" ht="15">
      <c r="A76" s="196"/>
      <c r="B76" s="197"/>
      <c r="C76" s="195"/>
    </row>
    <row r="77" spans="1:3" ht="15">
      <c r="A77" s="196"/>
      <c r="B77" s="197"/>
      <c r="C77" s="195"/>
    </row>
    <row r="78" spans="1:3" ht="15">
      <c r="A78" s="196"/>
      <c r="B78" s="197"/>
      <c r="C78" s="195"/>
    </row>
    <row r="79" spans="1:3" ht="15">
      <c r="A79" s="196"/>
      <c r="B79" s="197"/>
      <c r="C79" s="195"/>
    </row>
    <row r="80" spans="1:3" ht="15">
      <c r="A80" s="196"/>
      <c r="B80" s="197"/>
      <c r="C80" s="195"/>
    </row>
    <row r="81" spans="1:3" ht="15">
      <c r="A81" s="196"/>
      <c r="B81" s="197"/>
      <c r="C81" s="195"/>
    </row>
    <row r="82" spans="1:3" ht="15">
      <c r="A82" s="196"/>
      <c r="B82" s="197"/>
      <c r="C82" s="195"/>
    </row>
    <row r="83" spans="1:3" ht="15">
      <c r="A83" s="196"/>
      <c r="B83" s="197"/>
      <c r="C83" s="195"/>
    </row>
    <row r="84" spans="1:3" ht="15">
      <c r="A84" s="196"/>
      <c r="B84" s="197"/>
      <c r="C84" s="195"/>
    </row>
    <row r="85" spans="1:3" ht="15">
      <c r="A85" s="196"/>
      <c r="B85" s="197"/>
      <c r="C85" s="195"/>
    </row>
    <row r="86" spans="1:3" ht="15">
      <c r="A86" s="196"/>
      <c r="B86" s="197"/>
      <c r="C86" s="195"/>
    </row>
    <row r="87" spans="1:3" ht="15">
      <c r="A87" s="196"/>
      <c r="B87" s="197"/>
      <c r="C87" s="195"/>
    </row>
    <row r="88" spans="1:3" ht="15">
      <c r="A88" s="196"/>
      <c r="B88" s="197"/>
      <c r="C88" s="195"/>
    </row>
    <row r="89" spans="1:3" ht="15">
      <c r="A89" s="196"/>
      <c r="B89" s="197"/>
      <c r="C89" s="195"/>
    </row>
    <row r="90" spans="1:3" ht="15">
      <c r="A90" s="196"/>
      <c r="B90" s="197"/>
      <c r="C90" s="195"/>
    </row>
    <row r="91" spans="1:3" ht="15">
      <c r="A91" s="196"/>
      <c r="B91" s="197"/>
      <c r="C91" s="195"/>
    </row>
    <row r="92" spans="1:3" ht="15">
      <c r="A92" s="196"/>
      <c r="B92" s="197"/>
      <c r="C92" s="195"/>
    </row>
    <row r="93" spans="1:3" ht="15">
      <c r="A93" s="196"/>
      <c r="B93" s="197"/>
      <c r="C93" s="195"/>
    </row>
    <row r="94" spans="1:3" ht="15">
      <c r="A94" s="196"/>
      <c r="B94" s="197"/>
      <c r="C94" s="195"/>
    </row>
    <row r="95" spans="1:3" ht="15">
      <c r="A95" s="196"/>
      <c r="B95" s="197"/>
      <c r="C95" s="195"/>
    </row>
    <row r="96" spans="1:3" ht="15">
      <c r="A96" s="196"/>
      <c r="B96" s="197"/>
      <c r="C96" s="195"/>
    </row>
    <row r="97" spans="1:3" ht="15">
      <c r="A97" s="196"/>
      <c r="B97" s="197"/>
      <c r="C97" s="195"/>
    </row>
    <row r="98" spans="1:3" ht="15">
      <c r="A98" s="196"/>
      <c r="B98" s="197"/>
      <c r="C98" s="195"/>
    </row>
    <row r="99" spans="1:3" ht="15">
      <c r="A99" s="196"/>
      <c r="B99" s="197"/>
      <c r="C99" s="195"/>
    </row>
    <row r="100" spans="1:3" ht="15">
      <c r="A100" s="196"/>
      <c r="B100" s="197"/>
      <c r="C100" s="195"/>
    </row>
    <row r="101" spans="1:3" ht="15">
      <c r="A101" s="196"/>
      <c r="B101" s="197"/>
      <c r="C101" s="195"/>
    </row>
    <row r="102" spans="1:3" ht="15">
      <c r="A102" s="196"/>
      <c r="B102" s="197"/>
      <c r="C102" s="195"/>
    </row>
    <row r="103" spans="1:3" ht="15">
      <c r="A103" s="196"/>
      <c r="B103" s="197"/>
      <c r="C103" s="195"/>
    </row>
    <row r="104" spans="1:3" ht="15">
      <c r="A104" s="196"/>
      <c r="B104" s="197"/>
      <c r="C104" s="195"/>
    </row>
    <row r="105" spans="1:3" ht="15">
      <c r="A105" s="196"/>
      <c r="B105" s="197"/>
      <c r="C105" s="195"/>
    </row>
    <row r="106" spans="1:3" ht="15">
      <c r="A106" s="196"/>
      <c r="B106" s="197"/>
      <c r="C106" s="195"/>
    </row>
    <row r="107" spans="1:3" ht="15">
      <c r="A107" s="196"/>
      <c r="B107" s="197"/>
      <c r="C107" s="195"/>
    </row>
    <row r="108" spans="1:3" ht="15">
      <c r="A108" s="196"/>
      <c r="B108" s="197"/>
      <c r="C108" s="195"/>
    </row>
    <row r="109" spans="1:3" ht="15">
      <c r="A109" s="196"/>
      <c r="B109" s="197"/>
      <c r="C109" s="195"/>
    </row>
    <row r="110" spans="1:3" ht="15">
      <c r="A110" s="196"/>
      <c r="B110" s="197"/>
      <c r="C110" s="195"/>
    </row>
    <row r="111" spans="1:3" ht="15">
      <c r="A111" s="196"/>
      <c r="B111" s="197"/>
      <c r="C111" s="195"/>
    </row>
    <row r="112" spans="1:3" ht="15">
      <c r="A112" s="196"/>
      <c r="B112" s="197"/>
      <c r="C112" s="195"/>
    </row>
    <row r="113" spans="1:3" ht="15">
      <c r="A113" s="196"/>
      <c r="B113" s="197"/>
      <c r="C113" s="195"/>
    </row>
    <row r="114" spans="1:3" ht="15">
      <c r="A114" s="196"/>
      <c r="B114" s="197"/>
      <c r="C114" s="195"/>
    </row>
    <row r="115" spans="1:3" ht="15">
      <c r="A115" s="196"/>
      <c r="B115" s="197"/>
      <c r="C115" s="195"/>
    </row>
    <row r="116" spans="1:3" ht="15">
      <c r="A116" s="196"/>
      <c r="B116" s="197"/>
      <c r="C116" s="195"/>
    </row>
    <row r="117" spans="1:3" ht="15">
      <c r="A117" s="196"/>
      <c r="B117" s="197"/>
      <c r="C117" s="195"/>
    </row>
    <row r="118" spans="1:3" ht="15">
      <c r="A118" s="196"/>
      <c r="B118" s="197"/>
      <c r="C118" s="195"/>
    </row>
    <row r="119" spans="1:3" ht="15">
      <c r="A119" s="196"/>
      <c r="B119" s="197"/>
      <c r="C119" s="195"/>
    </row>
    <row r="120" spans="1:3" ht="15">
      <c r="A120" s="196"/>
      <c r="B120" s="197"/>
      <c r="C120" s="195"/>
    </row>
    <row r="121" spans="1:3" ht="15">
      <c r="A121" s="196"/>
      <c r="B121" s="197"/>
      <c r="C121" s="195"/>
    </row>
    <row r="122" spans="1:3" ht="15">
      <c r="A122" s="196"/>
      <c r="B122" s="197"/>
      <c r="C122" s="195"/>
    </row>
    <row r="123" spans="1:3" ht="15">
      <c r="A123" s="196"/>
      <c r="B123" s="197"/>
      <c r="C123" s="195"/>
    </row>
    <row r="124" spans="1:3" ht="15">
      <c r="A124" s="196"/>
      <c r="B124" s="197"/>
      <c r="C124" s="195"/>
    </row>
    <row r="125" spans="1:3" ht="15">
      <c r="A125" s="196"/>
      <c r="B125" s="197"/>
      <c r="C125" s="195"/>
    </row>
    <row r="126" spans="1:3" ht="15">
      <c r="A126" s="196"/>
      <c r="B126" s="197"/>
      <c r="C126" s="195"/>
    </row>
    <row r="127" spans="1:3" ht="15">
      <c r="A127" s="196"/>
      <c r="B127" s="197"/>
      <c r="C127" s="195"/>
    </row>
    <row r="128" spans="1:3" ht="15">
      <c r="A128" s="196"/>
      <c r="B128" s="197"/>
      <c r="C128" s="195"/>
    </row>
    <row r="129" spans="1:3" ht="15">
      <c r="A129" s="196"/>
      <c r="B129" s="197"/>
      <c r="C129" s="195"/>
    </row>
    <row r="130" spans="1:3" ht="15">
      <c r="A130" s="196"/>
      <c r="B130" s="197"/>
      <c r="C130" s="195"/>
    </row>
    <row r="131" spans="1:3" ht="15">
      <c r="A131" s="196"/>
      <c r="B131" s="197"/>
      <c r="C131" s="195"/>
    </row>
    <row r="132" spans="1:3" ht="15">
      <c r="A132" s="196"/>
      <c r="B132" s="197"/>
      <c r="C132" s="195"/>
    </row>
    <row r="133" spans="1:3" ht="15">
      <c r="A133" s="196"/>
      <c r="B133" s="197"/>
      <c r="C133" s="195"/>
    </row>
    <row r="134" spans="1:3" ht="15">
      <c r="A134" s="196"/>
      <c r="B134" s="197"/>
      <c r="C134" s="195"/>
    </row>
    <row r="135" spans="1:3" ht="15">
      <c r="A135" s="196"/>
      <c r="B135" s="197"/>
      <c r="C135" s="195"/>
    </row>
    <row r="136" spans="1:3" ht="15">
      <c r="A136" s="196"/>
      <c r="B136" s="197"/>
      <c r="C136" s="195"/>
    </row>
    <row r="137" spans="1:3" ht="15">
      <c r="A137" s="196"/>
      <c r="B137" s="197"/>
      <c r="C137" s="195"/>
    </row>
    <row r="138" spans="1:3" ht="15">
      <c r="A138" s="196"/>
      <c r="B138" s="197"/>
      <c r="C138" s="195"/>
    </row>
    <row r="139" spans="1:3" ht="15">
      <c r="A139" s="196"/>
      <c r="B139" s="197"/>
      <c r="C139" s="195"/>
    </row>
    <row r="140" spans="1:3" ht="15">
      <c r="A140" s="196"/>
      <c r="B140" s="197"/>
      <c r="C140" s="195"/>
    </row>
    <row r="141" spans="1:3" ht="15">
      <c r="A141" s="196"/>
      <c r="B141" s="197"/>
      <c r="C141" s="195"/>
    </row>
    <row r="142" spans="1:3" ht="15">
      <c r="A142" s="196"/>
      <c r="B142" s="197"/>
      <c r="C142" s="195"/>
    </row>
    <row r="143" spans="1:3" ht="15">
      <c r="A143" s="196"/>
      <c r="B143" s="197"/>
      <c r="C143" s="195"/>
    </row>
    <row r="144" spans="1:3" ht="15">
      <c r="A144" s="196"/>
      <c r="B144" s="197"/>
      <c r="C144" s="195"/>
    </row>
    <row r="145" spans="1:3" ht="15">
      <c r="A145" s="196"/>
      <c r="B145" s="197"/>
      <c r="C145" s="195"/>
    </row>
    <row r="146" spans="1:3" ht="15">
      <c r="A146" s="196"/>
      <c r="B146" s="197"/>
      <c r="C146" s="195"/>
    </row>
    <row r="147" spans="1:3" ht="15">
      <c r="A147" s="196"/>
      <c r="B147" s="197"/>
      <c r="C147" s="195"/>
    </row>
    <row r="148" spans="1:3" ht="15">
      <c r="A148" s="196"/>
      <c r="B148" s="197"/>
      <c r="C148" s="195"/>
    </row>
    <row r="149" spans="1:3" ht="15">
      <c r="A149" s="196"/>
      <c r="B149" s="197"/>
      <c r="C149" s="195"/>
    </row>
    <row r="150" spans="1:3" ht="15">
      <c r="A150" s="196"/>
      <c r="B150" s="197"/>
      <c r="C150" s="195"/>
    </row>
    <row r="151" spans="1:2" ht="15">
      <c r="A151" s="196"/>
      <c r="B151" s="197"/>
    </row>
    <row r="152" spans="1:2" ht="15">
      <c r="A152" s="196"/>
      <c r="B152" s="197"/>
    </row>
    <row r="153" spans="1:2" ht="15">
      <c r="A153" s="196"/>
      <c r="B153" s="197"/>
    </row>
    <row r="154" spans="1:2" ht="15">
      <c r="A154" s="196"/>
      <c r="B154" s="197"/>
    </row>
    <row r="155" spans="1:2" ht="15">
      <c r="A155" s="196"/>
      <c r="B155" s="197"/>
    </row>
    <row r="156" spans="1:2" ht="15">
      <c r="A156" s="196"/>
      <c r="B156" s="197"/>
    </row>
    <row r="157" spans="1:2" ht="15">
      <c r="A157" s="196"/>
      <c r="B157" s="197"/>
    </row>
    <row r="158" spans="1:2" ht="15">
      <c r="A158" s="196"/>
      <c r="B158" s="197"/>
    </row>
    <row r="159" spans="1:2" ht="15">
      <c r="A159" s="196"/>
      <c r="B159" s="197"/>
    </row>
    <row r="160" spans="1:2" ht="15">
      <c r="A160" s="196"/>
      <c r="B160" s="197"/>
    </row>
    <row r="161" spans="1:2" ht="15">
      <c r="A161" s="196"/>
      <c r="B161" s="197"/>
    </row>
    <row r="162" spans="1:2" ht="15">
      <c r="A162" s="196"/>
      <c r="B162" s="197"/>
    </row>
    <row r="163" spans="1:2" ht="15">
      <c r="A163" s="196"/>
      <c r="B163" s="197"/>
    </row>
    <row r="164" spans="1:2" ht="15">
      <c r="A164" s="196"/>
      <c r="B164" s="197"/>
    </row>
    <row r="165" spans="1:2" ht="15">
      <c r="A165" s="196"/>
      <c r="B165" s="197"/>
    </row>
    <row r="166" spans="1:2" ht="15">
      <c r="A166" s="196"/>
      <c r="B166" s="197"/>
    </row>
    <row r="167" spans="1:2" ht="15">
      <c r="A167" s="196"/>
      <c r="B167" s="197"/>
    </row>
    <row r="168" spans="1:2" ht="15">
      <c r="A168" s="196"/>
      <c r="B168" s="197"/>
    </row>
    <row r="169" spans="1:2" ht="15">
      <c r="A169" s="196"/>
      <c r="B169" s="197"/>
    </row>
    <row r="170" spans="1:2" ht="15">
      <c r="A170" s="196"/>
      <c r="B170" s="197"/>
    </row>
    <row r="171" spans="1:2" ht="15">
      <c r="A171" s="196"/>
      <c r="B171" s="197"/>
    </row>
    <row r="172" spans="1:2" ht="15">
      <c r="A172" s="196"/>
      <c r="B172" s="197"/>
    </row>
    <row r="173" spans="1:2" ht="15">
      <c r="A173" s="196"/>
      <c r="B173" s="197"/>
    </row>
    <row r="174" spans="1:2" ht="15">
      <c r="A174" s="196"/>
      <c r="B174" s="197"/>
    </row>
    <row r="175" spans="1:2" ht="15">
      <c r="A175" s="196"/>
      <c r="B175" s="197"/>
    </row>
    <row r="176" spans="1:2" ht="15">
      <c r="A176" s="196"/>
      <c r="B176" s="197"/>
    </row>
    <row r="177" spans="1:2" ht="15">
      <c r="A177" s="196"/>
      <c r="B177" s="197"/>
    </row>
    <row r="178" spans="1:2" ht="15">
      <c r="A178" s="196"/>
      <c r="B178" s="197"/>
    </row>
    <row r="179" spans="1:2" ht="15">
      <c r="A179" s="196"/>
      <c r="B179" s="197"/>
    </row>
    <row r="180" spans="1:2" ht="15">
      <c r="A180" s="196"/>
      <c r="B180" s="197"/>
    </row>
    <row r="181" spans="1:2" ht="15">
      <c r="A181" s="196"/>
      <c r="B181" s="197"/>
    </row>
    <row r="182" spans="1:2" ht="15">
      <c r="A182" s="196"/>
      <c r="B182" s="197"/>
    </row>
    <row r="183" spans="1:2" ht="15">
      <c r="A183" s="196"/>
      <c r="B183" s="197"/>
    </row>
    <row r="184" spans="1:2" ht="15">
      <c r="A184" s="196"/>
      <c r="B184" s="197"/>
    </row>
  </sheetData>
  <sheetProtection/>
  <mergeCells count="4">
    <mergeCell ref="A1:G1"/>
    <mergeCell ref="B3:E3"/>
    <mergeCell ref="F3:G3"/>
    <mergeCell ref="A3:A4"/>
  </mergeCells>
  <printOptions horizont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8.xml><?xml version="1.0" encoding="utf-8"?>
<worksheet xmlns="http://schemas.openxmlformats.org/spreadsheetml/2006/main" xmlns:r="http://schemas.openxmlformats.org/officeDocument/2006/relationships">
  <sheetPr>
    <tabColor indexed="10"/>
  </sheetPr>
  <dimension ref="A1:K39"/>
  <sheetViews>
    <sheetView showGridLines="0" view="pageBreakPreview" zoomScale="55" zoomScaleNormal="50" zoomScaleSheetLayoutView="55" workbookViewId="0" topLeftCell="A1">
      <selection activeCell="A4" sqref="A4:K4"/>
    </sheetView>
  </sheetViews>
  <sheetFormatPr defaultColWidth="9.00390625" defaultRowHeight="14.25"/>
  <cols>
    <col min="1" max="5" width="9.00390625" style="47" customWidth="1"/>
    <col min="6" max="6" width="26.375" style="47" bestFit="1" customWidth="1"/>
    <col min="7" max="16384" width="9.00390625" style="47" customWidth="1"/>
  </cols>
  <sheetData>
    <row r="1" spans="10:11" ht="15">
      <c r="J1" s="59"/>
      <c r="K1" s="59"/>
    </row>
    <row r="2" spans="1:11" ht="71.25" customHeight="1">
      <c r="A2" s="48"/>
      <c r="B2" s="48"/>
      <c r="C2" s="48"/>
      <c r="D2" s="49"/>
      <c r="E2" s="49"/>
      <c r="J2" s="60"/>
      <c r="K2" s="60"/>
    </row>
    <row r="3" spans="1:11" ht="71.25" customHeight="1">
      <c r="A3" s="48"/>
      <c r="B3" s="48"/>
      <c r="C3" s="48"/>
      <c r="D3" s="49"/>
      <c r="E3" s="49"/>
      <c r="J3" s="60"/>
      <c r="K3" s="60"/>
    </row>
    <row r="4" spans="1:11" ht="157.5" customHeight="1">
      <c r="A4" s="50" t="s">
        <v>1234</v>
      </c>
      <c r="B4" s="50"/>
      <c r="C4" s="50"/>
      <c r="D4" s="50"/>
      <c r="E4" s="50"/>
      <c r="F4" s="50"/>
      <c r="G4" s="50"/>
      <c r="H4" s="50"/>
      <c r="I4" s="50"/>
      <c r="J4" s="50"/>
      <c r="K4" s="50"/>
    </row>
    <row r="6" spans="5:7" ht="14.25" customHeight="1">
      <c r="E6" s="51"/>
      <c r="F6" s="51"/>
      <c r="G6" s="51"/>
    </row>
    <row r="7" spans="5:7" ht="14.25" customHeight="1">
      <c r="E7" s="51"/>
      <c r="F7" s="51"/>
      <c r="G7" s="51"/>
    </row>
    <row r="8" spans="5:7" ht="14.25" customHeight="1">
      <c r="E8" s="51"/>
      <c r="F8" s="51"/>
      <c r="G8" s="51"/>
    </row>
    <row r="9" spans="1:11" ht="6" customHeight="1">
      <c r="A9" s="52"/>
      <c r="B9" s="52"/>
      <c r="C9" s="52"/>
      <c r="D9" s="52"/>
      <c r="E9" s="52"/>
      <c r="F9" s="52"/>
      <c r="G9" s="52"/>
      <c r="H9" s="52"/>
      <c r="I9" s="52"/>
      <c r="J9" s="52"/>
      <c r="K9" s="52"/>
    </row>
    <row r="10" spans="1:11" ht="15" hidden="1">
      <c r="A10" s="52"/>
      <c r="B10" s="52"/>
      <c r="C10" s="52"/>
      <c r="D10" s="52"/>
      <c r="E10" s="52"/>
      <c r="F10" s="52"/>
      <c r="G10" s="52"/>
      <c r="H10" s="52"/>
      <c r="I10" s="52"/>
      <c r="J10" s="52"/>
      <c r="K10" s="52"/>
    </row>
    <row r="11" spans="1:11" ht="15" hidden="1">
      <c r="A11" s="52"/>
      <c r="B11" s="52"/>
      <c r="C11" s="52"/>
      <c r="D11" s="52"/>
      <c r="E11" s="52"/>
      <c r="F11" s="52"/>
      <c r="G11" s="52"/>
      <c r="H11" s="52"/>
      <c r="I11" s="52"/>
      <c r="J11" s="52"/>
      <c r="K11" s="52"/>
    </row>
    <row r="12" spans="1:11" ht="15" hidden="1">
      <c r="A12" s="52"/>
      <c r="B12" s="52"/>
      <c r="C12" s="52"/>
      <c r="D12" s="52"/>
      <c r="E12" s="52"/>
      <c r="F12" s="52"/>
      <c r="G12" s="52"/>
      <c r="H12" s="52"/>
      <c r="I12" s="52"/>
      <c r="J12" s="52"/>
      <c r="K12" s="52"/>
    </row>
    <row r="13" spans="1:11" ht="15">
      <c r="A13" s="52"/>
      <c r="B13" s="52"/>
      <c r="C13" s="52"/>
      <c r="D13" s="52"/>
      <c r="E13" s="52"/>
      <c r="F13" s="52"/>
      <c r="G13" s="52"/>
      <c r="H13" s="52"/>
      <c r="I13" s="52"/>
      <c r="J13" s="52"/>
      <c r="K13" s="52"/>
    </row>
    <row r="14" spans="1:11" ht="15">
      <c r="A14" s="52"/>
      <c r="B14" s="52"/>
      <c r="C14" s="52"/>
      <c r="D14" s="52"/>
      <c r="E14" s="52"/>
      <c r="F14" s="52"/>
      <c r="G14" s="52"/>
      <c r="H14" s="52"/>
      <c r="I14" s="52"/>
      <c r="J14" s="52"/>
      <c r="K14" s="52"/>
    </row>
    <row r="15" spans="1:11" ht="15">
      <c r="A15" s="52"/>
      <c r="B15" s="52"/>
      <c r="C15" s="52"/>
      <c r="D15" s="52"/>
      <c r="E15" s="52"/>
      <c r="F15" s="52"/>
      <c r="G15" s="52"/>
      <c r="H15" s="52"/>
      <c r="I15" s="52"/>
      <c r="J15" s="52"/>
      <c r="K15" s="52"/>
    </row>
    <row r="16" spans="1:11" ht="15">
      <c r="A16" s="52"/>
      <c r="B16" s="52"/>
      <c r="C16" s="52"/>
      <c r="D16" s="52"/>
      <c r="E16" s="52"/>
      <c r="F16" s="52"/>
      <c r="G16" s="52"/>
      <c r="H16" s="52"/>
      <c r="I16" s="52"/>
      <c r="J16" s="52"/>
      <c r="K16" s="52"/>
    </row>
    <row r="17" spans="1:11" ht="15">
      <c r="A17" s="52"/>
      <c r="B17" s="52"/>
      <c r="C17" s="52"/>
      <c r="D17" s="52"/>
      <c r="E17" s="52"/>
      <c r="F17" s="52"/>
      <c r="G17" s="52"/>
      <c r="H17" s="52"/>
      <c r="I17" s="52"/>
      <c r="J17" s="52"/>
      <c r="K17" s="52"/>
    </row>
    <row r="22" ht="101.25" customHeight="1"/>
    <row r="23" ht="11.25" customHeight="1"/>
    <row r="26" ht="27.75">
      <c r="F26" s="53"/>
    </row>
    <row r="28" spans="1:11" ht="47.25" customHeight="1">
      <c r="A28" s="54"/>
      <c r="B28" s="54"/>
      <c r="C28" s="54"/>
      <c r="D28" s="54"/>
      <c r="E28" s="54"/>
      <c r="F28" s="54"/>
      <c r="G28" s="54"/>
      <c r="H28" s="54"/>
      <c r="I28" s="54"/>
      <c r="J28" s="54"/>
      <c r="K28" s="54"/>
    </row>
    <row r="29" spans="1:11" ht="35.25">
      <c r="A29" s="54"/>
      <c r="B29" s="54"/>
      <c r="C29" s="54"/>
      <c r="D29" s="54"/>
      <c r="E29" s="54"/>
      <c r="F29" s="55"/>
      <c r="G29" s="54"/>
      <c r="H29" s="54"/>
      <c r="I29" s="54"/>
      <c r="J29" s="54"/>
      <c r="K29" s="54"/>
    </row>
    <row r="30" spans="1:11" ht="35.25">
      <c r="A30" s="54"/>
      <c r="B30" s="54"/>
      <c r="C30" s="54"/>
      <c r="D30" s="54"/>
      <c r="E30" s="54"/>
      <c r="F30" s="54"/>
      <c r="G30" s="54"/>
      <c r="H30" s="54"/>
      <c r="I30" s="54"/>
      <c r="J30" s="54"/>
      <c r="K30" s="54"/>
    </row>
    <row r="31" spans="1:11" ht="35.25">
      <c r="A31" s="54"/>
      <c r="B31" s="54"/>
      <c r="C31" s="54"/>
      <c r="D31" s="54"/>
      <c r="E31" s="54"/>
      <c r="F31" s="54"/>
      <c r="G31" s="54"/>
      <c r="H31" s="54"/>
      <c r="I31" s="54"/>
      <c r="J31" s="54"/>
      <c r="K31" s="54"/>
    </row>
    <row r="32" spans="1:11" ht="35.25">
      <c r="A32" s="54"/>
      <c r="B32" s="54"/>
      <c r="C32" s="54"/>
      <c r="D32" s="54"/>
      <c r="E32" s="54"/>
      <c r="F32" s="54"/>
      <c r="G32" s="54"/>
      <c r="H32" s="54"/>
      <c r="I32" s="54"/>
      <c r="J32" s="54"/>
      <c r="K32" s="54"/>
    </row>
    <row r="33" spans="1:11" ht="15">
      <c r="A33" s="56"/>
      <c r="B33" s="56"/>
      <c r="C33" s="56"/>
      <c r="D33" s="56"/>
      <c r="E33" s="56"/>
      <c r="F33" s="56"/>
      <c r="G33" s="56"/>
      <c r="H33" s="56"/>
      <c r="I33" s="56"/>
      <c r="J33" s="56"/>
      <c r="K33" s="56"/>
    </row>
    <row r="34" spans="1:11" ht="15">
      <c r="A34" s="57"/>
      <c r="B34" s="57"/>
      <c r="C34" s="57"/>
      <c r="D34" s="57"/>
      <c r="E34" s="57"/>
      <c r="F34" s="57"/>
      <c r="G34" s="57"/>
      <c r="H34" s="57"/>
      <c r="I34" s="57"/>
      <c r="J34" s="57"/>
      <c r="K34" s="57"/>
    </row>
    <row r="35" spans="1:11" ht="35.25" customHeight="1">
      <c r="A35" s="57"/>
      <c r="B35" s="57"/>
      <c r="C35" s="57"/>
      <c r="D35" s="57"/>
      <c r="E35" s="57"/>
      <c r="F35" s="57"/>
      <c r="G35" s="57"/>
      <c r="H35" s="57"/>
      <c r="I35" s="57"/>
      <c r="J35" s="57"/>
      <c r="K35" s="57"/>
    </row>
    <row r="36" spans="6:11" ht="3.75" customHeight="1">
      <c r="F36" s="58"/>
      <c r="G36" s="58"/>
      <c r="H36" s="58"/>
      <c r="I36" s="58"/>
      <c r="J36" s="58"/>
      <c r="K36" s="58"/>
    </row>
    <row r="37" spans="6:11" ht="14.25" customHeight="1" hidden="1">
      <c r="F37" s="58"/>
      <c r="G37" s="58"/>
      <c r="H37" s="58"/>
      <c r="I37" s="58"/>
      <c r="J37" s="58"/>
      <c r="K37" s="58"/>
    </row>
    <row r="38" spans="6:11" ht="14.25" customHeight="1" hidden="1">
      <c r="F38" s="58"/>
      <c r="G38" s="58"/>
      <c r="H38" s="58"/>
      <c r="I38" s="58"/>
      <c r="J38" s="58"/>
      <c r="K38" s="58"/>
    </row>
    <row r="39" spans="6:11" ht="23.25" customHeight="1">
      <c r="F39" s="58"/>
      <c r="G39" s="58"/>
      <c r="H39" s="58"/>
      <c r="I39" s="58"/>
      <c r="J39" s="58"/>
      <c r="K39" s="58"/>
    </row>
  </sheetData>
  <sheetProtection/>
  <mergeCells count="7">
    <mergeCell ref="J1:K1"/>
    <mergeCell ref="A2:C2"/>
    <mergeCell ref="J2:K2"/>
    <mergeCell ref="A4:K4"/>
    <mergeCell ref="A34:K35"/>
    <mergeCell ref="E6:G8"/>
    <mergeCell ref="A9:K17"/>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9.xml><?xml version="1.0" encoding="utf-8"?>
<worksheet xmlns="http://schemas.openxmlformats.org/spreadsheetml/2006/main" xmlns:r="http://schemas.openxmlformats.org/officeDocument/2006/relationships">
  <sheetPr>
    <pageSetUpPr fitToPage="1"/>
  </sheetPr>
  <dimension ref="A1:L30"/>
  <sheetViews>
    <sheetView showGridLines="0" showZeros="0" view="pageBreakPreview" zoomScaleNormal="70" zoomScaleSheetLayoutView="100" workbookViewId="0" topLeftCell="A1">
      <pane xSplit="2" ySplit="5" topLeftCell="C19" activePane="bottomRight" state="frozen"/>
      <selection pane="bottomRight" activeCell="D20" sqref="D20"/>
    </sheetView>
  </sheetViews>
  <sheetFormatPr defaultColWidth="9.00390625" defaultRowHeight="14.25"/>
  <cols>
    <col min="1" max="1" width="39.00390625" style="132" customWidth="1"/>
    <col min="2" max="4" width="15.125" style="140" customWidth="1"/>
    <col min="5" max="5" width="12.25390625" style="140" customWidth="1"/>
    <col min="6" max="6" width="12.25390625" style="141" customWidth="1"/>
    <col min="7" max="7" width="15.125" style="142" customWidth="1"/>
    <col min="8" max="8" width="12.25390625" style="143" customWidth="1"/>
    <col min="9" max="9" width="10.75390625" style="132" bestFit="1" customWidth="1"/>
    <col min="10" max="16384" width="9.00390625" style="132" customWidth="1"/>
  </cols>
  <sheetData>
    <row r="1" spans="1:8" s="137" customFormat="1" ht="48" customHeight="1">
      <c r="A1" s="144" t="s">
        <v>1235</v>
      </c>
      <c r="B1" s="144"/>
      <c r="C1" s="144"/>
      <c r="D1" s="144"/>
      <c r="E1" s="144"/>
      <c r="F1" s="144"/>
      <c r="G1" s="144"/>
      <c r="H1" s="144"/>
    </row>
    <row r="2" spans="1:8" ht="15">
      <c r="A2" s="132" t="s">
        <v>1236</v>
      </c>
      <c r="F2" s="145"/>
      <c r="G2" s="140"/>
      <c r="H2" s="145" t="s">
        <v>3</v>
      </c>
    </row>
    <row r="3" spans="1:8" ht="42" customHeight="1">
      <c r="A3" s="21" t="s">
        <v>4</v>
      </c>
      <c r="B3" s="99" t="s">
        <v>5</v>
      </c>
      <c r="C3" s="99"/>
      <c r="D3" s="99"/>
      <c r="E3" s="99"/>
      <c r="F3" s="99"/>
      <c r="G3" s="75" t="s">
        <v>6</v>
      </c>
      <c r="H3" s="75"/>
    </row>
    <row r="4" spans="1:8" s="138" customFormat="1" ht="42" customHeight="1">
      <c r="A4" s="21"/>
      <c r="B4" s="21" t="s">
        <v>7</v>
      </c>
      <c r="C4" s="21" t="s">
        <v>8</v>
      </c>
      <c r="D4" s="21" t="s">
        <v>9</v>
      </c>
      <c r="E4" s="21" t="s">
        <v>10</v>
      </c>
      <c r="F4" s="21" t="s">
        <v>11</v>
      </c>
      <c r="G4" s="21" t="s">
        <v>7</v>
      </c>
      <c r="H4" s="38" t="s">
        <v>12</v>
      </c>
    </row>
    <row r="5" spans="1:12" ht="39.75" customHeight="1">
      <c r="A5" s="146" t="s">
        <v>1237</v>
      </c>
      <c r="B5" s="147"/>
      <c r="C5" s="148"/>
      <c r="D5" s="148"/>
      <c r="E5" s="148"/>
      <c r="F5" s="149"/>
      <c r="G5" s="150"/>
      <c r="H5" s="151"/>
      <c r="K5" s="141"/>
      <c r="L5" s="141"/>
    </row>
    <row r="6" spans="1:12" ht="39.75" customHeight="1">
      <c r="A6" s="152" t="s">
        <v>1238</v>
      </c>
      <c r="B6" s="147"/>
      <c r="C6" s="148"/>
      <c r="D6" s="148"/>
      <c r="E6" s="148"/>
      <c r="F6" s="149"/>
      <c r="G6" s="150"/>
      <c r="H6" s="151"/>
      <c r="K6" s="141"/>
      <c r="L6" s="141"/>
    </row>
    <row r="7" spans="1:11" ht="39.75" customHeight="1">
      <c r="A7" s="153" t="s">
        <v>1239</v>
      </c>
      <c r="B7" s="147"/>
      <c r="C7" s="148"/>
      <c r="D7" s="148"/>
      <c r="E7" s="148"/>
      <c r="F7" s="149"/>
      <c r="G7" s="150"/>
      <c r="H7" s="151"/>
      <c r="K7" s="141"/>
    </row>
    <row r="8" spans="1:11" ht="39.75" customHeight="1">
      <c r="A8" s="153" t="s">
        <v>1240</v>
      </c>
      <c r="B8" s="147"/>
      <c r="C8" s="148"/>
      <c r="D8" s="148"/>
      <c r="E8" s="148"/>
      <c r="F8" s="149"/>
      <c r="G8" s="150"/>
      <c r="H8" s="151"/>
      <c r="K8" s="141"/>
    </row>
    <row r="9" spans="1:11" ht="39.75" customHeight="1">
      <c r="A9" s="152" t="s">
        <v>1241</v>
      </c>
      <c r="B9" s="147"/>
      <c r="C9" s="148"/>
      <c r="D9" s="148"/>
      <c r="E9" s="148"/>
      <c r="F9" s="149"/>
      <c r="G9" s="150"/>
      <c r="H9" s="151"/>
      <c r="K9" s="141"/>
    </row>
    <row r="10" spans="1:11" ht="39.75" customHeight="1">
      <c r="A10" s="152" t="s">
        <v>1242</v>
      </c>
      <c r="B10" s="147"/>
      <c r="C10" s="148"/>
      <c r="D10" s="148"/>
      <c r="E10" s="148"/>
      <c r="F10" s="149"/>
      <c r="G10" s="150"/>
      <c r="H10" s="151"/>
      <c r="K10" s="141"/>
    </row>
    <row r="11" spans="1:11" ht="39.75" customHeight="1">
      <c r="A11" s="152" t="s">
        <v>1243</v>
      </c>
      <c r="B11" s="147"/>
      <c r="C11" s="148"/>
      <c r="D11" s="148"/>
      <c r="E11" s="148"/>
      <c r="F11" s="149"/>
      <c r="G11" s="150"/>
      <c r="H11" s="151"/>
      <c r="K11" s="141"/>
    </row>
    <row r="12" spans="1:11" ht="39.75" customHeight="1">
      <c r="A12" s="152" t="s">
        <v>1244</v>
      </c>
      <c r="B12" s="147"/>
      <c r="C12" s="148"/>
      <c r="D12" s="148"/>
      <c r="E12" s="148"/>
      <c r="F12" s="149"/>
      <c r="G12" s="150"/>
      <c r="H12" s="151"/>
      <c r="K12" s="141"/>
    </row>
    <row r="13" spans="1:11" ht="39.75" customHeight="1">
      <c r="A13" s="152" t="s">
        <v>1245</v>
      </c>
      <c r="B13" s="147"/>
      <c r="C13" s="148"/>
      <c r="D13" s="148"/>
      <c r="E13" s="148"/>
      <c r="F13" s="149"/>
      <c r="G13" s="150"/>
      <c r="H13" s="151"/>
      <c r="K13" s="141"/>
    </row>
    <row r="14" spans="1:11" ht="39.75" customHeight="1">
      <c r="A14" s="154" t="s">
        <v>1246</v>
      </c>
      <c r="B14" s="155"/>
      <c r="C14" s="156"/>
      <c r="D14" s="156"/>
      <c r="E14" s="156"/>
      <c r="F14" s="157"/>
      <c r="G14" s="158"/>
      <c r="H14" s="159"/>
      <c r="K14" s="141"/>
    </row>
    <row r="15" spans="1:8" ht="39.75" customHeight="1">
      <c r="A15" s="160" t="s">
        <v>1247</v>
      </c>
      <c r="B15" s="161"/>
      <c r="C15" s="162"/>
      <c r="D15" s="162"/>
      <c r="E15" s="162"/>
      <c r="F15" s="163"/>
      <c r="G15" s="164"/>
      <c r="H15" s="165"/>
    </row>
    <row r="16" spans="1:8" ht="39.75" customHeight="1">
      <c r="A16" s="166" t="s">
        <v>1248</v>
      </c>
      <c r="B16" s="147"/>
      <c r="C16" s="148"/>
      <c r="D16" s="148"/>
      <c r="E16" s="148"/>
      <c r="F16" s="149"/>
      <c r="G16" s="150"/>
      <c r="H16" s="151"/>
    </row>
    <row r="17" spans="1:8" ht="39.75" customHeight="1">
      <c r="A17" s="166" t="s">
        <v>1249</v>
      </c>
      <c r="B17" s="147"/>
      <c r="C17" s="148"/>
      <c r="D17" s="148"/>
      <c r="E17" s="148"/>
      <c r="F17" s="149"/>
      <c r="G17" s="150"/>
      <c r="H17" s="151"/>
    </row>
    <row r="18" spans="1:9" s="139" customFormat="1" ht="39.75" customHeight="1">
      <c r="A18" s="166" t="s">
        <v>1250</v>
      </c>
      <c r="B18" s="147"/>
      <c r="C18" s="148"/>
      <c r="D18" s="148"/>
      <c r="E18" s="148"/>
      <c r="F18" s="149"/>
      <c r="G18" s="150"/>
      <c r="H18" s="151"/>
      <c r="I18" s="171"/>
    </row>
    <row r="19" spans="1:9" s="139" customFormat="1" ht="39.75" customHeight="1">
      <c r="A19" s="166" t="s">
        <v>1251</v>
      </c>
      <c r="B19" s="147"/>
      <c r="C19" s="148"/>
      <c r="D19" s="148"/>
      <c r="E19" s="148"/>
      <c r="F19" s="149"/>
      <c r="G19" s="150"/>
      <c r="H19" s="151"/>
      <c r="I19" s="171"/>
    </row>
    <row r="20" spans="1:8" ht="39.75" customHeight="1">
      <c r="A20" s="167" t="s">
        <v>1252</v>
      </c>
      <c r="B20" s="147"/>
      <c r="C20" s="148"/>
      <c r="D20" s="148"/>
      <c r="E20" s="148"/>
      <c r="F20" s="149"/>
      <c r="G20" s="150"/>
      <c r="H20" s="151"/>
    </row>
    <row r="21" ht="24" customHeight="1">
      <c r="B21" s="168"/>
    </row>
    <row r="22" ht="24" customHeight="1">
      <c r="B22" s="169"/>
    </row>
    <row r="23" ht="24" customHeight="1"/>
    <row r="24" ht="24" customHeight="1"/>
    <row r="25" ht="24" customHeight="1"/>
    <row r="26" ht="24" customHeight="1"/>
    <row r="27" ht="24" customHeight="1"/>
    <row r="28" ht="24" customHeight="1"/>
    <row r="29" ht="24" customHeight="1"/>
    <row r="30" ht="15" customHeight="1">
      <c r="B30" s="170"/>
    </row>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4">
    <mergeCell ref="A1:H1"/>
    <mergeCell ref="B3:F3"/>
    <mergeCell ref="G3:H3"/>
    <mergeCell ref="A3:A4"/>
  </mergeCells>
  <printOptions horizontalCentered="1" verticalCentered="1"/>
  <pageMargins left="0.5905511811023623" right="0.5905511811023623" top="0.29" bottom="0.41" header="0.5905511811023623" footer="0.2362204724409449"/>
  <pageSetup fitToHeight="1" fitToWidth="1" horizontalDpi="600" verticalDpi="600" orientation="landscape" paperSize="9" scale="62"/>
  <rowBreaks count="1" manualBreakCount="1">
    <brk id="1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屈开开</dc:creator>
  <cp:keywords/>
  <dc:description/>
  <cp:lastModifiedBy>Lenovo</cp:lastModifiedBy>
  <cp:lastPrinted>2021-02-02T07:36:59Z</cp:lastPrinted>
  <dcterms:created xsi:type="dcterms:W3CDTF">2016-01-06T09:18:10Z</dcterms:created>
  <dcterms:modified xsi:type="dcterms:W3CDTF">2023-02-20T04:57:23Z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036BFB6BCD044B0E814B0CC5FB73CF28</vt:lpwstr>
  </property>
  <property fmtid="{D5CDD505-2E9C-101B-9397-08002B2CF9AE}" pid="4" name="KSOProductBuildV">
    <vt:lpwstr>2052-11.1.0.13703</vt:lpwstr>
  </property>
</Properties>
</file>