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7" windowHeight="8955" tabRatio="821" activeTab="7"/>
  </bookViews>
  <sheets>
    <sheet name="封面" sheetId="1" r:id="rId1"/>
    <sheet name="目录" sheetId="2" r:id="rId2"/>
    <sheet name="一般公共预算" sheetId="3" r:id="rId3"/>
    <sheet name="1一般公共收入" sheetId="4" r:id="rId4"/>
    <sheet name="2一般支出" sheetId="5" r:id="rId5"/>
    <sheet name="3一般功能明细" sheetId="6" r:id="rId6"/>
    <sheet name="4一般经济明细" sheetId="7" r:id="rId7"/>
    <sheet name="5税收返还和转移支付" sheetId="8" r:id="rId8"/>
    <sheet name="6一般债务限额和余额" sheetId="9" r:id="rId9"/>
    <sheet name="政府性基金预算" sheetId="10" r:id="rId10"/>
    <sheet name="7基金收入" sheetId="11" r:id="rId11"/>
    <sheet name="8基金支出" sheetId="12" r:id="rId12"/>
    <sheet name="9基金转移支付" sheetId="13" r:id="rId13"/>
    <sheet name="10专项债务限额和余额" sheetId="14" r:id="rId14"/>
    <sheet name="国有资本经营预算" sheetId="15" r:id="rId15"/>
    <sheet name="11国资收入" sheetId="16" r:id="rId16"/>
    <sheet name="12国资支出" sheetId="17" r:id="rId17"/>
    <sheet name="13国资转移支付" sheetId="18" r:id="rId18"/>
    <sheet name="社会保险基金预算" sheetId="19" r:id="rId19"/>
    <sheet name="14社保基金收入" sheetId="20" r:id="rId20"/>
    <sheet name="15社保基金支出" sheetId="21" r:id="rId21"/>
  </sheets>
  <definedNames>
    <definedName name="_Order1" hidden="1">255</definedName>
    <definedName name="_Order2" hidden="1">255</definedName>
    <definedName name="a" localSheetId="12">#REF!</definedName>
    <definedName name="a" localSheetId="17">#REF!</definedName>
    <definedName name="a" localSheetId="6">#REF!</definedName>
    <definedName name="a" localSheetId="7">#REF!</definedName>
    <definedName name="a">#REF!</definedName>
    <definedName name="aaaa" localSheetId="12">#REF!</definedName>
    <definedName name="aaaa" localSheetId="3">#REF!</definedName>
    <definedName name="aaaa" localSheetId="17">#REF!</definedName>
    <definedName name="aaaa" localSheetId="5">#REF!</definedName>
    <definedName name="aaaa" localSheetId="6">#REF!</definedName>
    <definedName name="aaaa" localSheetId="7">#REF!</definedName>
    <definedName name="aaaa" localSheetId="14">#REF!</definedName>
    <definedName name="aaaa" localSheetId="18">#REF!</definedName>
    <definedName name="aaaa" localSheetId="2">#REF!</definedName>
    <definedName name="aaaa" localSheetId="9">#REF!</definedName>
    <definedName name="aaaa">#REF!</definedName>
    <definedName name="bbb" localSheetId="12">#REF!</definedName>
    <definedName name="bbb" localSheetId="3">#REF!</definedName>
    <definedName name="bbb" localSheetId="17">#REF!</definedName>
    <definedName name="bbb" localSheetId="6">#REF!</definedName>
    <definedName name="bbb" localSheetId="7">#REF!</definedName>
    <definedName name="bbb">#REF!</definedName>
    <definedName name="ccc" localSheetId="12">#REF!</definedName>
    <definedName name="ccc" localSheetId="3">#REF!</definedName>
    <definedName name="ccc" localSheetId="17">#REF!</definedName>
    <definedName name="ccc" localSheetId="5">#REF!</definedName>
    <definedName name="ccc" localSheetId="6">#REF!</definedName>
    <definedName name="ccc" localSheetId="7">#REF!</definedName>
    <definedName name="ccc" localSheetId="2">#REF!</definedName>
    <definedName name="ccc" localSheetId="9">#REF!</definedName>
    <definedName name="ccc">#REF!</definedName>
    <definedName name="database2" localSheetId="12">#REF!</definedName>
    <definedName name="database2" localSheetId="17">#REF!</definedName>
    <definedName name="database2" localSheetId="5">#REF!</definedName>
    <definedName name="database2" localSheetId="6">#REF!</definedName>
    <definedName name="database2" localSheetId="7">#REF!</definedName>
    <definedName name="database2" localSheetId="14">#REF!</definedName>
    <definedName name="database2" localSheetId="18">#REF!</definedName>
    <definedName name="database2" localSheetId="2">#REF!</definedName>
    <definedName name="database2" localSheetId="9">#REF!</definedName>
    <definedName name="database2">#REF!</definedName>
    <definedName name="database3" localSheetId="12">#REF!</definedName>
    <definedName name="database3" localSheetId="17">#REF!</definedName>
    <definedName name="database3" localSheetId="6">#REF!</definedName>
    <definedName name="database3" localSheetId="7">#REF!</definedName>
    <definedName name="database3">#REF!</definedName>
    <definedName name="fg" localSheetId="12">#REF!</definedName>
    <definedName name="fg" localSheetId="17">#REF!</definedName>
    <definedName name="fg" localSheetId="5">#REF!</definedName>
    <definedName name="fg" localSheetId="6">#REF!</definedName>
    <definedName name="fg" localSheetId="7">#REF!</definedName>
    <definedName name="fg" localSheetId="14">#REF!</definedName>
    <definedName name="fg" localSheetId="18">#REF!</definedName>
    <definedName name="fg" localSheetId="2">#REF!</definedName>
    <definedName name="fg" localSheetId="9">#REF!</definedName>
    <definedName name="fg">#REF!</definedName>
    <definedName name="hhhh" localSheetId="12">#REF!</definedName>
    <definedName name="hhhh" localSheetId="17">#REF!</definedName>
    <definedName name="hhhh" localSheetId="5">#REF!</definedName>
    <definedName name="hhhh" localSheetId="6">#REF!</definedName>
    <definedName name="hhhh" localSheetId="7">#REF!</definedName>
    <definedName name="hhhh" localSheetId="14">#REF!</definedName>
    <definedName name="hhhh" localSheetId="18">#REF!</definedName>
    <definedName name="hhhh" localSheetId="2">#REF!</definedName>
    <definedName name="hhhh" localSheetId="9">#REF!</definedName>
    <definedName name="hhhh">#REF!</definedName>
    <definedName name="kkkk" localSheetId="12">#REF!</definedName>
    <definedName name="kkkk" localSheetId="17">#REF!</definedName>
    <definedName name="kkkk" localSheetId="6">#REF!</definedName>
    <definedName name="kkkk" localSheetId="7">#REF!</definedName>
    <definedName name="kkkk">#REF!</definedName>
    <definedName name="_xlnm.Print_Area" localSheetId="8">'6一般债务限额和余额'!$A$1:$D$9</definedName>
    <definedName name="_xlnm.Print_Area" localSheetId="11">'8基金支出'!$A$1:$F$16</definedName>
    <definedName name="_xlnm.Print_Area" localSheetId="12">'9基金转移支付'!$A$1:$F$13</definedName>
    <definedName name="_xlnm.Print_Area" localSheetId="13">'10专项债务限额和余额'!$A$1:$D$9</definedName>
    <definedName name="_xlnm.Print_Area" localSheetId="17">'13国资转移支付'!$A$1:$F$10</definedName>
    <definedName name="_xlnm.Print_Area" localSheetId="19">'14社保基金收入'!$A$1:$E$15</definedName>
    <definedName name="_xlnm.Print_Area" localSheetId="20">'15社保基金支出'!$A$1:$E$25</definedName>
    <definedName name="_xlnm.Print_Area" localSheetId="4">'2一般支出'!$A$1:$V$30</definedName>
    <definedName name="_xlnm.Print_Area" localSheetId="5">'3一般功能明细'!$A$1:$D$92</definedName>
    <definedName name="_xlnm.Print_Area" localSheetId="6">'4一般经济明细'!$A$1:$E$73</definedName>
    <definedName name="_xlnm.Print_Area" localSheetId="7">'5税收返还和转移支付'!$A$1:$F$39</definedName>
    <definedName name="_xlnm.Print_Area" localSheetId="18">'社会保险基金预算'!$A$1:$K$4</definedName>
    <definedName name="_xlnm.Print_Area" localSheetId="9">'政府性基金预算'!$A$1:$J$16</definedName>
    <definedName name="Print_Area_MI" localSheetId="12">#REF!</definedName>
    <definedName name="Print_Area_MI" localSheetId="17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14">#REF!</definedName>
    <definedName name="Print_Area_MI" localSheetId="18">#REF!</definedName>
    <definedName name="Print_Area_MI" localSheetId="2">#REF!</definedName>
    <definedName name="Print_Area_MI" localSheetId="9">#REF!</definedName>
    <definedName name="Print_Area_MI">#REF!</definedName>
    <definedName name="_xlnm.Print_Titles" localSheetId="8">'6一般债务限额和余额'!$1:$4</definedName>
    <definedName name="_xlnm.Print_Titles" localSheetId="10">'7基金收入'!$1:$4</definedName>
    <definedName name="_xlnm.Print_Titles" localSheetId="11">'8基金支出'!$1:$4</definedName>
    <definedName name="_xlnm.Print_Titles" localSheetId="12">'9基金转移支付'!$1:$4</definedName>
    <definedName name="_xlnm.Print_Titles" localSheetId="13">'10专项债务限额和余额'!$1:$4</definedName>
    <definedName name="_xlnm.Print_Titles" localSheetId="15">'11国资收入'!$1:$4</definedName>
    <definedName name="_xlnm.Print_Titles" localSheetId="16">'12国资支出'!$1:$4</definedName>
    <definedName name="_xlnm.Print_Titles" localSheetId="17">'13国资转移支付'!$1:$4</definedName>
    <definedName name="_xlnm.Print_Titles" localSheetId="19">'14社保基金收入'!$1:$4</definedName>
    <definedName name="_xlnm.Print_Titles" localSheetId="20">'15社保基金支出'!$1:$4</definedName>
    <definedName name="_xlnm.Print_Titles" localSheetId="4">'2一般支出'!$1:$4</definedName>
    <definedName name="_xlnm.Print_Titles" localSheetId="5">'3一般功能明细'!$1:$3</definedName>
    <definedName name="_xlnm.Print_Titles" localSheetId="6">'4一般经济明细'!$1:$3</definedName>
    <definedName name="_xlnm.Print_Titles" localSheetId="7">'5税收返还和转移支付'!$1:$4</definedName>
    <definedName name="zhe" localSheetId="12">#REF!</definedName>
    <definedName name="zhe" localSheetId="17">#REF!</definedName>
    <definedName name="zhe" localSheetId="5">#REF!</definedName>
    <definedName name="zhe" localSheetId="6">#REF!</definedName>
    <definedName name="zhe" localSheetId="7">#REF!</definedName>
    <definedName name="zhe" localSheetId="14">#REF!</definedName>
    <definedName name="zhe" localSheetId="18">#REF!</definedName>
    <definedName name="zhe" localSheetId="2">#REF!</definedName>
    <definedName name="zhe" localSheetId="9">#REF!</definedName>
    <definedName name="zhe">#REF!</definedName>
    <definedName name="啊" localSheetId="12">#REF!</definedName>
    <definedName name="啊" localSheetId="17">#REF!</definedName>
    <definedName name="啊" localSheetId="5">#REF!</definedName>
    <definedName name="啊" localSheetId="6">#REF!</definedName>
    <definedName name="啊" localSheetId="7">#REF!</definedName>
    <definedName name="啊">#REF!</definedName>
    <definedName name="大调动" localSheetId="12">#REF!</definedName>
    <definedName name="大调动" localSheetId="3">#REF!</definedName>
    <definedName name="大调动" localSheetId="17">#REF!</definedName>
    <definedName name="大调动" localSheetId="6">#REF!</definedName>
    <definedName name="大调动" localSheetId="7">#REF!</definedName>
    <definedName name="大调动">#REF!</definedName>
    <definedName name="鹅eee" localSheetId="12">#REF!</definedName>
    <definedName name="鹅eee" localSheetId="17">#REF!</definedName>
    <definedName name="鹅eee" localSheetId="5">#REF!</definedName>
    <definedName name="鹅eee" localSheetId="6">#REF!</definedName>
    <definedName name="鹅eee" localSheetId="7">#REF!</definedName>
    <definedName name="鹅eee">#REF!</definedName>
    <definedName name="饿" localSheetId="12">#REF!</definedName>
    <definedName name="饿" localSheetId="17">#REF!</definedName>
    <definedName name="饿" localSheetId="5">#REF!</definedName>
    <definedName name="饿" localSheetId="6">#REF!</definedName>
    <definedName name="饿" localSheetId="7">#REF!</definedName>
    <definedName name="饿" localSheetId="14">#REF!</definedName>
    <definedName name="饿" localSheetId="18">#REF!</definedName>
    <definedName name="饿" localSheetId="2">#REF!</definedName>
    <definedName name="饿" localSheetId="9">#REF!</definedName>
    <definedName name="饿">#REF!</definedName>
    <definedName name="发生地方">#REF!</definedName>
    <definedName name="汇率" localSheetId="12">#REF!</definedName>
    <definedName name="汇率" localSheetId="17">#REF!</definedName>
    <definedName name="汇率" localSheetId="6">#REF!</definedName>
    <definedName name="汇率" localSheetId="7">#REF!</definedName>
    <definedName name="汇率">#REF!</definedName>
    <definedName name="胶" localSheetId="12">#REF!</definedName>
    <definedName name="胶" localSheetId="3">#REF!</definedName>
    <definedName name="胶" localSheetId="17">#REF!</definedName>
    <definedName name="胶" localSheetId="5">#REF!</definedName>
    <definedName name="胶" localSheetId="6">#REF!</definedName>
    <definedName name="胶" localSheetId="7">#REF!</definedName>
    <definedName name="胶" localSheetId="14">#REF!</definedName>
    <definedName name="胶" localSheetId="18">#REF!</definedName>
    <definedName name="胶" localSheetId="2">#REF!</definedName>
    <definedName name="胶" localSheetId="9">#REF!</definedName>
    <definedName name="胶">#REF!</definedName>
    <definedName name="结构" localSheetId="12">#REF!</definedName>
    <definedName name="结构" localSheetId="17">#REF!</definedName>
    <definedName name="结构" localSheetId="5">#REF!</definedName>
    <definedName name="结构" localSheetId="6">#REF!</definedName>
    <definedName name="结构" localSheetId="7">#REF!</definedName>
    <definedName name="结构" localSheetId="14">#REF!</definedName>
    <definedName name="结构" localSheetId="18">#REF!</definedName>
    <definedName name="结构" localSheetId="2">#REF!</definedName>
    <definedName name="结构" localSheetId="9">#REF!</definedName>
    <definedName name="结构">#REF!</definedName>
    <definedName name="经7" localSheetId="12">#REF!</definedName>
    <definedName name="经7" localSheetId="3">#REF!</definedName>
    <definedName name="经7" localSheetId="17">#REF!</definedName>
    <definedName name="经7" localSheetId="5">#REF!</definedName>
    <definedName name="经7" localSheetId="6">#REF!</definedName>
    <definedName name="经7" localSheetId="7">#REF!</definedName>
    <definedName name="经7" localSheetId="14">#REF!</definedName>
    <definedName name="经7" localSheetId="18">#REF!</definedName>
    <definedName name="经7" localSheetId="2">#REF!</definedName>
    <definedName name="经7" localSheetId="9">#REF!</definedName>
    <definedName name="经7">#REF!</definedName>
    <definedName name="经二7" localSheetId="12">#REF!</definedName>
    <definedName name="经二7" localSheetId="3">#REF!</definedName>
    <definedName name="经二7" localSheetId="17">#REF!</definedName>
    <definedName name="经二7" localSheetId="5">#REF!</definedName>
    <definedName name="经二7" localSheetId="6">#REF!</definedName>
    <definedName name="经二7" localSheetId="7">#REF!</definedName>
    <definedName name="经二7" localSheetId="14">#REF!</definedName>
    <definedName name="经二7" localSheetId="18">#REF!</definedName>
    <definedName name="经二7" localSheetId="2">#REF!</definedName>
    <definedName name="经二7" localSheetId="9">#REF!</definedName>
    <definedName name="经二7">#REF!</definedName>
    <definedName name="经二8" localSheetId="12">#REF!</definedName>
    <definedName name="经二8" localSheetId="3">#REF!</definedName>
    <definedName name="经二8" localSheetId="17">#REF!</definedName>
    <definedName name="经二8" localSheetId="5">#REF!</definedName>
    <definedName name="经二8" localSheetId="6">#REF!</definedName>
    <definedName name="经二8" localSheetId="7">#REF!</definedName>
    <definedName name="经二8" localSheetId="14">#REF!</definedName>
    <definedName name="经二8" localSheetId="18">#REF!</definedName>
    <definedName name="经二8" localSheetId="2">#REF!</definedName>
    <definedName name="经二8" localSheetId="9">#REF!</definedName>
    <definedName name="经二8">#REF!</definedName>
    <definedName name="经一7" localSheetId="12">#REF!</definedName>
    <definedName name="经一7" localSheetId="3">#REF!</definedName>
    <definedName name="经一7" localSheetId="17">#REF!</definedName>
    <definedName name="经一7" localSheetId="5">#REF!</definedName>
    <definedName name="经一7" localSheetId="6">#REF!</definedName>
    <definedName name="经一7" localSheetId="7">#REF!</definedName>
    <definedName name="经一7" localSheetId="14">#REF!</definedName>
    <definedName name="经一7" localSheetId="18">#REF!</definedName>
    <definedName name="经一7" localSheetId="2">#REF!</definedName>
    <definedName name="经一7" localSheetId="9">#REF!</definedName>
    <definedName name="经一7">#REF!</definedName>
    <definedName name="生产列1" localSheetId="12">#REF!</definedName>
    <definedName name="生产列1" localSheetId="17">#REF!</definedName>
    <definedName name="生产列1" localSheetId="6">#REF!</definedName>
    <definedName name="生产列1" localSheetId="7">#REF!</definedName>
    <definedName name="生产列1">#REF!</definedName>
    <definedName name="生产列11" localSheetId="12">#REF!</definedName>
    <definedName name="生产列11" localSheetId="17">#REF!</definedName>
    <definedName name="生产列11" localSheetId="6">#REF!</definedName>
    <definedName name="生产列11" localSheetId="7">#REF!</definedName>
    <definedName name="生产列11">#REF!</definedName>
    <definedName name="生产列15" localSheetId="12">#REF!</definedName>
    <definedName name="生产列15" localSheetId="17">#REF!</definedName>
    <definedName name="生产列15" localSheetId="6">#REF!</definedName>
    <definedName name="生产列15" localSheetId="7">#REF!</definedName>
    <definedName name="生产列15">#REF!</definedName>
    <definedName name="生产列16" localSheetId="12">#REF!</definedName>
    <definedName name="生产列16" localSheetId="17">#REF!</definedName>
    <definedName name="生产列16" localSheetId="6">#REF!</definedName>
    <definedName name="生产列16" localSheetId="7">#REF!</definedName>
    <definedName name="生产列16">#REF!</definedName>
    <definedName name="生产列17" localSheetId="12">#REF!</definedName>
    <definedName name="生产列17" localSheetId="17">#REF!</definedName>
    <definedName name="生产列17" localSheetId="6">#REF!</definedName>
    <definedName name="生产列17" localSheetId="7">#REF!</definedName>
    <definedName name="生产列17">#REF!</definedName>
    <definedName name="生产列19" localSheetId="12">#REF!</definedName>
    <definedName name="生产列19" localSheetId="17">#REF!</definedName>
    <definedName name="生产列19" localSheetId="6">#REF!</definedName>
    <definedName name="生产列19" localSheetId="7">#REF!</definedName>
    <definedName name="生产列19">#REF!</definedName>
    <definedName name="生产列2" localSheetId="12">#REF!</definedName>
    <definedName name="生产列2" localSheetId="17">#REF!</definedName>
    <definedName name="生产列2" localSheetId="6">#REF!</definedName>
    <definedName name="生产列2" localSheetId="7">#REF!</definedName>
    <definedName name="生产列2">#REF!</definedName>
    <definedName name="生产列20" localSheetId="12">#REF!</definedName>
    <definedName name="生产列20" localSheetId="17">#REF!</definedName>
    <definedName name="生产列20" localSheetId="6">#REF!</definedName>
    <definedName name="生产列20" localSheetId="7">#REF!</definedName>
    <definedName name="生产列20">#REF!</definedName>
    <definedName name="生产列3" localSheetId="12">#REF!</definedName>
    <definedName name="生产列3" localSheetId="17">#REF!</definedName>
    <definedName name="生产列3" localSheetId="6">#REF!</definedName>
    <definedName name="生产列3" localSheetId="7">#REF!</definedName>
    <definedName name="生产列3">#REF!</definedName>
    <definedName name="生产列4" localSheetId="12">#REF!</definedName>
    <definedName name="生产列4" localSheetId="17">#REF!</definedName>
    <definedName name="生产列4" localSheetId="6">#REF!</definedName>
    <definedName name="生产列4" localSheetId="7">#REF!</definedName>
    <definedName name="生产列4">#REF!</definedName>
    <definedName name="生产列5" localSheetId="12">#REF!</definedName>
    <definedName name="生产列5" localSheetId="17">#REF!</definedName>
    <definedName name="生产列5" localSheetId="6">#REF!</definedName>
    <definedName name="生产列5" localSheetId="7">#REF!</definedName>
    <definedName name="生产列5">#REF!</definedName>
    <definedName name="生产列6" localSheetId="12">#REF!</definedName>
    <definedName name="生产列6" localSheetId="17">#REF!</definedName>
    <definedName name="生产列6" localSheetId="6">#REF!</definedName>
    <definedName name="生产列6" localSheetId="7">#REF!</definedName>
    <definedName name="生产列6">#REF!</definedName>
    <definedName name="生产列7" localSheetId="12">#REF!</definedName>
    <definedName name="生产列7" localSheetId="17">#REF!</definedName>
    <definedName name="生产列7" localSheetId="6">#REF!</definedName>
    <definedName name="生产列7" localSheetId="7">#REF!</definedName>
    <definedName name="生产列7">#REF!</definedName>
    <definedName name="生产列8" localSheetId="12">#REF!</definedName>
    <definedName name="生产列8" localSheetId="17">#REF!</definedName>
    <definedName name="生产列8" localSheetId="6">#REF!</definedName>
    <definedName name="生产列8" localSheetId="7">#REF!</definedName>
    <definedName name="生产列8">#REF!</definedName>
    <definedName name="生产列9" localSheetId="12">#REF!</definedName>
    <definedName name="生产列9" localSheetId="17">#REF!</definedName>
    <definedName name="生产列9" localSheetId="6">#REF!</definedName>
    <definedName name="生产列9" localSheetId="7">#REF!</definedName>
    <definedName name="生产列9">#REF!</definedName>
    <definedName name="生产期" localSheetId="12">#REF!</definedName>
    <definedName name="生产期" localSheetId="17">#REF!</definedName>
    <definedName name="生产期" localSheetId="6">#REF!</definedName>
    <definedName name="生产期" localSheetId="7">#REF!</definedName>
    <definedName name="生产期">#REF!</definedName>
    <definedName name="生产期1" localSheetId="12">#REF!</definedName>
    <definedName name="生产期1" localSheetId="17">#REF!</definedName>
    <definedName name="生产期1" localSheetId="6">#REF!</definedName>
    <definedName name="生产期1" localSheetId="7">#REF!</definedName>
    <definedName name="生产期1">#REF!</definedName>
    <definedName name="生产期11" localSheetId="12">#REF!</definedName>
    <definedName name="生产期11" localSheetId="17">#REF!</definedName>
    <definedName name="生产期11" localSheetId="6">#REF!</definedName>
    <definedName name="生产期11" localSheetId="7">#REF!</definedName>
    <definedName name="生产期11">#REF!</definedName>
    <definedName name="生产期15" localSheetId="12">#REF!</definedName>
    <definedName name="生产期15" localSheetId="17">#REF!</definedName>
    <definedName name="生产期15" localSheetId="6">#REF!</definedName>
    <definedName name="生产期15" localSheetId="7">#REF!</definedName>
    <definedName name="生产期15">#REF!</definedName>
    <definedName name="生产期16" localSheetId="12">#REF!</definedName>
    <definedName name="生产期16" localSheetId="17">#REF!</definedName>
    <definedName name="生产期16" localSheetId="6">#REF!</definedName>
    <definedName name="生产期16" localSheetId="7">#REF!</definedName>
    <definedName name="生产期16">#REF!</definedName>
    <definedName name="生产期17" localSheetId="12">#REF!</definedName>
    <definedName name="生产期17" localSheetId="17">#REF!</definedName>
    <definedName name="生产期17" localSheetId="6">#REF!</definedName>
    <definedName name="生产期17" localSheetId="7">#REF!</definedName>
    <definedName name="生产期17">#REF!</definedName>
    <definedName name="生产期19" localSheetId="12">#REF!</definedName>
    <definedName name="生产期19" localSheetId="17">#REF!</definedName>
    <definedName name="生产期19" localSheetId="6">#REF!</definedName>
    <definedName name="生产期19" localSheetId="7">#REF!</definedName>
    <definedName name="生产期19">#REF!</definedName>
    <definedName name="生产期2" localSheetId="12">#REF!</definedName>
    <definedName name="生产期2" localSheetId="17">#REF!</definedName>
    <definedName name="生产期2" localSheetId="6">#REF!</definedName>
    <definedName name="生产期2" localSheetId="7">#REF!</definedName>
    <definedName name="生产期2">#REF!</definedName>
    <definedName name="生产期20" localSheetId="12">#REF!</definedName>
    <definedName name="生产期20" localSheetId="17">#REF!</definedName>
    <definedName name="生产期20" localSheetId="6">#REF!</definedName>
    <definedName name="生产期20" localSheetId="7">#REF!</definedName>
    <definedName name="生产期20">#REF!</definedName>
    <definedName name="生产期3" localSheetId="12">#REF!</definedName>
    <definedName name="生产期3" localSheetId="17">#REF!</definedName>
    <definedName name="生产期3" localSheetId="6">#REF!</definedName>
    <definedName name="生产期3" localSheetId="7">#REF!</definedName>
    <definedName name="生产期3">#REF!</definedName>
    <definedName name="生产期4" localSheetId="12">#REF!</definedName>
    <definedName name="生产期4" localSheetId="17">#REF!</definedName>
    <definedName name="生产期4" localSheetId="6">#REF!</definedName>
    <definedName name="生产期4" localSheetId="7">#REF!</definedName>
    <definedName name="生产期4">#REF!</definedName>
    <definedName name="生产期5" localSheetId="12">#REF!</definedName>
    <definedName name="生产期5" localSheetId="17">#REF!</definedName>
    <definedName name="生产期5" localSheetId="5">#REF!</definedName>
    <definedName name="生产期5" localSheetId="6">#REF!</definedName>
    <definedName name="生产期5" localSheetId="7">#REF!</definedName>
    <definedName name="生产期5" localSheetId="2">#REF!</definedName>
    <definedName name="生产期5" localSheetId="9">#REF!</definedName>
    <definedName name="生产期5">#REF!</definedName>
    <definedName name="生产期6" localSheetId="12">#REF!</definedName>
    <definedName name="生产期6" localSheetId="17">#REF!</definedName>
    <definedName name="生产期6" localSheetId="6">#REF!</definedName>
    <definedName name="生产期6" localSheetId="7">#REF!</definedName>
    <definedName name="生产期6">#REF!</definedName>
    <definedName name="生产期7" localSheetId="12">#REF!</definedName>
    <definedName name="生产期7" localSheetId="17">#REF!</definedName>
    <definedName name="生产期7" localSheetId="6">#REF!</definedName>
    <definedName name="生产期7" localSheetId="7">#REF!</definedName>
    <definedName name="生产期7">#REF!</definedName>
    <definedName name="生产期8" localSheetId="12">#REF!</definedName>
    <definedName name="生产期8" localSheetId="17">#REF!</definedName>
    <definedName name="生产期8" localSheetId="6">#REF!</definedName>
    <definedName name="生产期8" localSheetId="7">#REF!</definedName>
    <definedName name="生产期8">#REF!</definedName>
    <definedName name="生产期9" localSheetId="12">#REF!</definedName>
    <definedName name="生产期9" localSheetId="17">#REF!</definedName>
    <definedName name="生产期9" localSheetId="6">#REF!</definedName>
    <definedName name="生产期9" localSheetId="7">#REF!</definedName>
    <definedName name="生产期9">#REF!</definedName>
    <definedName name="是" localSheetId="12">#REF!</definedName>
    <definedName name="是" localSheetId="17">#REF!</definedName>
    <definedName name="是" localSheetId="5">#REF!</definedName>
    <definedName name="是" localSheetId="6">#REF!</definedName>
    <definedName name="是" localSheetId="7">#REF!</definedName>
    <definedName name="是" localSheetId="14">#REF!</definedName>
    <definedName name="是" localSheetId="18">#REF!</definedName>
    <definedName name="是" localSheetId="2">#REF!</definedName>
    <definedName name="是" localSheetId="9">#REF!</definedName>
    <definedName name="是">#REF!</definedName>
    <definedName name="脱钩" localSheetId="12">#REF!</definedName>
    <definedName name="脱钩" localSheetId="17">#REF!</definedName>
    <definedName name="脱钩" localSheetId="5">#REF!</definedName>
    <definedName name="脱钩" localSheetId="6">#REF!</definedName>
    <definedName name="脱钩" localSheetId="7">#REF!</definedName>
    <definedName name="脱钩" localSheetId="14">#REF!</definedName>
    <definedName name="脱钩" localSheetId="18">#REF!</definedName>
    <definedName name="脱钩" localSheetId="2">#REF!</definedName>
    <definedName name="脱钩" localSheetId="9">#REF!</definedName>
    <definedName name="脱钩">#REF!</definedName>
    <definedName name="先征后返徐2" localSheetId="12">#REF!</definedName>
    <definedName name="先征后返徐2" localSheetId="17">#REF!</definedName>
    <definedName name="先征后返徐2" localSheetId="5">#REF!</definedName>
    <definedName name="先征后返徐2" localSheetId="6">#REF!</definedName>
    <definedName name="先征后返徐2" localSheetId="7">#REF!</definedName>
    <definedName name="先征后返徐2" localSheetId="14">#REF!</definedName>
    <definedName name="先征后返徐2" localSheetId="18">#REF!</definedName>
    <definedName name="先征后返徐2" localSheetId="2">#REF!</definedName>
    <definedName name="先征后返徐2" localSheetId="9">#REF!</definedName>
    <definedName name="先征后返徐2">#REF!</definedName>
    <definedName name="预备费分项目" localSheetId="12">#REF!</definedName>
    <definedName name="预备费分项目" localSheetId="17">#REF!</definedName>
    <definedName name="预备费分项目" localSheetId="5">#REF!</definedName>
    <definedName name="预备费分项目" localSheetId="6">#REF!</definedName>
    <definedName name="预备费分项目" localSheetId="7">#REF!</definedName>
    <definedName name="预备费分项目" localSheetId="14">#REF!</definedName>
    <definedName name="预备费分项目" localSheetId="18">#REF!</definedName>
    <definedName name="预备费分项目" localSheetId="2">#REF!</definedName>
    <definedName name="预备费分项目" localSheetId="9">#REF!</definedName>
    <definedName name="预备费分项目">#REF!</definedName>
    <definedName name="在">#REF!</definedName>
    <definedName name="政">#REF!</definedName>
    <definedName name="政府债务">#REF!</definedName>
    <definedName name="综合" localSheetId="12">#REF!</definedName>
    <definedName name="综合" localSheetId="17">#REF!</definedName>
    <definedName name="综合" localSheetId="6">#REF!</definedName>
    <definedName name="综合" localSheetId="7">#REF!</definedName>
    <definedName name="综合">#REF!</definedName>
    <definedName name="综核" localSheetId="12">#REF!</definedName>
    <definedName name="综核" localSheetId="17">#REF!</definedName>
    <definedName name="综核" localSheetId="6">#REF!</definedName>
    <definedName name="综核" localSheetId="7">#REF!</definedName>
    <definedName name="综核">#REF!</definedName>
    <definedName name="전" localSheetId="12">#REF!</definedName>
    <definedName name="전" localSheetId="17">#REF!</definedName>
    <definedName name="전" localSheetId="5">#REF!</definedName>
    <definedName name="전" localSheetId="6">#REF!</definedName>
    <definedName name="전" localSheetId="7">#REF!</definedName>
    <definedName name="전" localSheetId="14">#REF!</definedName>
    <definedName name="전" localSheetId="18">#REF!</definedName>
    <definedName name="전" localSheetId="2">#REF!</definedName>
    <definedName name="전" localSheetId="9">#REF!</definedName>
    <definedName name="전">#REF!</definedName>
    <definedName name="주택사업본부" localSheetId="12">#REF!</definedName>
    <definedName name="주택사업본부" localSheetId="17">#REF!</definedName>
    <definedName name="주택사업본부" localSheetId="5">#REF!</definedName>
    <definedName name="주택사업본부" localSheetId="6">#REF!</definedName>
    <definedName name="주택사업본부" localSheetId="7">#REF!</definedName>
    <definedName name="주택사업본부" localSheetId="14">#REF!</definedName>
    <definedName name="주택사업본부" localSheetId="18">#REF!</definedName>
    <definedName name="주택사업본부" localSheetId="2">#REF!</definedName>
    <definedName name="주택사업본부" localSheetId="9">#REF!</definedName>
    <definedName name="주택사업본부">#REF!</definedName>
    <definedName name="철구사업본부" localSheetId="12">#REF!</definedName>
    <definedName name="철구사업본부" localSheetId="17">#REF!</definedName>
    <definedName name="철구사업본부" localSheetId="5">#REF!</definedName>
    <definedName name="철구사업본부" localSheetId="6">#REF!</definedName>
    <definedName name="철구사업본부" localSheetId="7">#REF!</definedName>
    <definedName name="철구사업본부" localSheetId="14">#REF!</definedName>
    <definedName name="철구사업본부" localSheetId="18">#REF!</definedName>
    <definedName name="철구사업본부" localSheetId="2">#REF!</definedName>
    <definedName name="철구사업본부" localSheetId="9">#REF!</definedName>
    <definedName name="철구사업본부">#REF!</definedName>
    <definedName name="CRITERIA" localSheetId="5">'3一般功能明细'!#REF!</definedName>
  </definedNames>
  <calcPr fullCalcOnLoad="1"/>
</workbook>
</file>

<file path=xl/sharedStrings.xml><?xml version="1.0" encoding="utf-8"?>
<sst xmlns="http://schemas.openxmlformats.org/spreadsheetml/2006/main" count="592" uniqueCount="412">
  <si>
    <t>附件1</t>
  </si>
  <si>
    <t>北辰区宜兴埠镇人民政府2022年政府决算公开表</t>
  </si>
  <si>
    <r>
      <rPr>
        <b/>
        <sz val="24"/>
        <rFont val="宋体"/>
        <family val="0"/>
      </rPr>
      <t>目</t>
    </r>
    <r>
      <rPr>
        <b/>
        <sz val="24"/>
        <rFont val="Times New Roman"/>
        <family val="1"/>
      </rPr>
      <t xml:space="preserve">  </t>
    </r>
    <r>
      <rPr>
        <b/>
        <sz val="24"/>
        <rFont val="宋体"/>
        <family val="0"/>
      </rPr>
      <t>录</t>
    </r>
  </si>
  <si>
    <r>
      <rPr>
        <sz val="14"/>
        <rFont val="黑体"/>
        <family val="3"/>
      </rPr>
      <t>一、一般公共预算</t>
    </r>
  </si>
  <si>
    <t>1、北辰区宜兴埠镇人民政府2022年一般公共收入决算表</t>
  </si>
  <si>
    <t>2、北辰区宜兴埠镇人民政府2022年一般公共支出决算表</t>
  </si>
  <si>
    <t>3、北辰区宜兴埠镇人民政府2022年一般公共支出决算功能分类明细表</t>
  </si>
  <si>
    <t>4、北辰区宜兴埠镇人民政府2022年一般公共支出决算经济分类明细表</t>
  </si>
  <si>
    <t>5、北辰区宜兴埠镇人民政府2022年区对镇税收返还和一般公共预算转移支付决算表</t>
  </si>
  <si>
    <t>6、北辰区宜兴埠镇人民政府2022年政府一般债务限额和余额情况表</t>
  </si>
  <si>
    <r>
      <rPr>
        <sz val="14"/>
        <rFont val="黑体"/>
        <family val="3"/>
      </rPr>
      <t>二、政府性基金预算</t>
    </r>
  </si>
  <si>
    <t>7、北辰区宜兴埠镇人民政府2022年政府性基金收入决算表</t>
  </si>
  <si>
    <t>8、北辰区宜兴埠镇人民政府2022年政府性基金支出决算表</t>
  </si>
  <si>
    <t>9、北辰区宜兴埠镇人民政府2022年区对镇政府性基金转移支付决算表</t>
  </si>
  <si>
    <t>10、北辰区宜兴埠镇人民政府2022年政府专项债务限额和余额情况表</t>
  </si>
  <si>
    <r>
      <rPr>
        <sz val="14"/>
        <rFont val="黑体"/>
        <family val="3"/>
      </rPr>
      <t>三、国有资本经营预算</t>
    </r>
  </si>
  <si>
    <t>11、北辰区宜兴埠镇人民政府2022年国有资本经营收入决算表</t>
  </si>
  <si>
    <t>12、北辰区宜兴埠镇人民政府2022年国有资本经营支出决算表</t>
  </si>
  <si>
    <t>13、北辰区宜兴埠镇人民政府2022年区对镇国有资本经营转移支付决算表</t>
  </si>
  <si>
    <r>
      <rPr>
        <sz val="14"/>
        <rFont val="黑体"/>
        <family val="3"/>
      </rPr>
      <t>四、社会保险基金预算</t>
    </r>
  </si>
  <si>
    <t>14、北辰区宜兴埠镇人民政府2022年社会保险基金收入决算表</t>
  </si>
  <si>
    <t>15、北辰区宜兴埠镇人民政府2022年社会保险基金支出决算表</t>
  </si>
  <si>
    <t>一般公共预算</t>
  </si>
  <si>
    <t>北辰区宜兴埠镇人民政府2022年一般公共收入决算表</t>
  </si>
  <si>
    <t>单位：万元</t>
  </si>
  <si>
    <t>项           目</t>
  </si>
  <si>
    <t>预   算</t>
  </si>
  <si>
    <t>调整预算</t>
  </si>
  <si>
    <t>决   算</t>
  </si>
  <si>
    <t>决算为调
整预算％</t>
  </si>
  <si>
    <t>决算为上年
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</si>
  <si>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</si>
  <si>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</si>
  <si>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</si>
  <si>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</si>
  <si>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</si>
  <si>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</si>
  <si>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</si>
  <si>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</si>
  <si>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</si>
  <si>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</si>
  <si>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</si>
  <si>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</si>
  <si>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</si>
  <si>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</si>
  <si>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</si>
  <si>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</si>
  <si>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</si>
  <si>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</si>
  <si>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</si>
  <si>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</si>
  <si>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</si>
  <si>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</si>
  <si>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</si>
  <si>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t xml:space="preserve">    转移支付收入</t>
  </si>
  <si>
    <t>-</t>
  </si>
  <si>
    <t xml:space="preserve">    上年结余收入</t>
  </si>
  <si>
    <t xml:space="preserve">    调入调出资金等</t>
  </si>
  <si>
    <t xml:space="preserve">    一般债务收入</t>
  </si>
  <si>
    <t>减：上解支出</t>
  </si>
  <si>
    <t>一 般 公 共 收 入 总 计</t>
  </si>
  <si>
    <t>北辰区宜兴埠镇人民政府2022年一般公共支出决算表</t>
  </si>
  <si>
    <t>决算为调整预算％</t>
  </si>
  <si>
    <r>
      <t>决算为上</t>
    </r>
    <r>
      <rPr>
        <sz val="12"/>
        <rFont val="黑体"/>
        <family val="3"/>
      </rPr>
      <t>年决算％</t>
    </r>
  </si>
  <si>
    <t>2009年同期数</t>
  </si>
  <si>
    <t>一 般 公 共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</si>
  <si>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</si>
  <si>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</si>
  <si>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</si>
  <si>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</si>
  <si>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</si>
  <si>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</si>
  <si>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</si>
  <si>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</si>
  <si>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</si>
  <si>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</si>
  <si>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</si>
  <si>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</si>
  <si>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</si>
  <si>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</si>
  <si>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</si>
  <si>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</si>
  <si>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灾害防治及应急管理支出</t>
  </si>
  <si>
    <t>粮油物资储备支出</t>
  </si>
  <si>
    <t>其他支出</t>
  </si>
  <si>
    <t>预备费</t>
  </si>
  <si>
    <t>一 般 公 共 支 出 总 计</t>
  </si>
  <si>
    <t>减：一般公共支出总计</t>
  </si>
  <si>
    <t>一 般 公 共 结 余</t>
  </si>
  <si>
    <t>0</t>
  </si>
  <si>
    <t>结转项目资金</t>
  </si>
  <si>
    <t>北辰区宜兴埠镇人民政府2022年一般公共支出决算功能分类明细表</t>
  </si>
  <si>
    <t>项        目</t>
  </si>
  <si>
    <t xml:space="preserve">   政府办公厅（室）及相关机构事务</t>
  </si>
  <si>
    <t xml:space="preserve">    行政运行</t>
  </si>
  <si>
    <t xml:space="preserve">    事业运行</t>
  </si>
  <si>
    <t xml:space="preserve">    其他政府办公厅（室）及相关机构事务支出</t>
  </si>
  <si>
    <t xml:space="preserve">  统计信息事务</t>
  </si>
  <si>
    <t xml:space="preserve">     其他统计信息事务支出</t>
  </si>
  <si>
    <t xml:space="preserve">  财政事务</t>
  </si>
  <si>
    <t xml:space="preserve">    其他财政事务支出</t>
  </si>
  <si>
    <t xml:space="preserve">  公安</t>
  </si>
  <si>
    <t xml:space="preserve">    其他公安支出</t>
  </si>
  <si>
    <t xml:space="preserve">  司法</t>
  </si>
  <si>
    <t xml:space="preserve">    基层司法业务</t>
  </si>
  <si>
    <t xml:space="preserve">    其他司法支出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</si>
  <si>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</si>
  <si>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</si>
  <si>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</si>
  <si>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</si>
  <si>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</si>
  <si>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 xml:space="preserve">  体育</t>
  </si>
  <si>
    <t xml:space="preserve">    群众体育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</si>
  <si>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</si>
  <si>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</si>
  <si>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</si>
  <si>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</si>
  <si>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</si>
  <si>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退役安置</t>
  </si>
  <si>
    <t xml:space="preserve">    退役士兵安置</t>
  </si>
  <si>
    <t xml:space="preserve">  社会福利</t>
  </si>
  <si>
    <t xml:space="preserve">    老年福利</t>
  </si>
  <si>
    <t xml:space="preserve">    殡葬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</si>
  <si>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</si>
  <si>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</si>
  <si>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</si>
  <si>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</si>
  <si>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退役军人管理事务</t>
  </si>
  <si>
    <t xml:space="preserve">    拥军优属</t>
  </si>
  <si>
    <t>卫生健康支出</t>
  </si>
  <si>
    <t xml:space="preserve">  公共卫生</t>
  </si>
  <si>
    <t xml:space="preserve">    重大公共卫生服务</t>
  </si>
  <si>
    <t xml:space="preserve">    其他公共卫生支出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</si>
  <si>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</si>
  <si>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</si>
  <si>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</si>
  <si>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</si>
  <si>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</si>
  <si>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</si>
  <si>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</si>
  <si>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污染防治</t>
  </si>
  <si>
    <t xml:space="preserve">    大气</t>
  </si>
  <si>
    <t xml:space="preserve">    水体</t>
  </si>
  <si>
    <t xml:space="preserve">  自然生态保护</t>
  </si>
  <si>
    <t xml:space="preserve">    农村环境保护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</si>
  <si>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</si>
  <si>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</si>
  <si>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</si>
  <si>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</si>
  <si>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</si>
  <si>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>城乡社区规划与管理</t>
  </si>
  <si>
    <t>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</si>
  <si>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</si>
  <si>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</si>
  <si>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</si>
  <si>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农业农村</t>
  </si>
  <si>
    <t xml:space="preserve">    农业资源保护修复与利用</t>
  </si>
  <si>
    <t xml:space="preserve">  水利</t>
  </si>
  <si>
    <t xml:space="preserve">    其他水利支出</t>
  </si>
  <si>
    <t xml:space="preserve">  农村综合改革</t>
  </si>
  <si>
    <t xml:space="preserve">    对村民委员会和村党支部的补助</t>
  </si>
  <si>
    <t>资源勘探工业信息等支出</t>
  </si>
  <si>
    <t xml:space="preserve">  支持中小企业发展和管理支出</t>
  </si>
  <si>
    <t xml:space="preserve">    其他支持中小企业发展和管理支出</t>
  </si>
  <si>
    <t xml:space="preserve">  其他灾害防治及应急管理支出</t>
  </si>
  <si>
    <t xml:space="preserve">    其他灾害防治及应急管理支出</t>
  </si>
  <si>
    <t xml:space="preserve">  其他支出</t>
  </si>
  <si>
    <t xml:space="preserve">    其他支出</t>
  </si>
  <si>
    <r>
      <t>☆</t>
    </r>
    <r>
      <rPr>
        <sz val="12"/>
        <rFont val="宋体"/>
        <family val="0"/>
      </rPr>
      <t>公开到功能分类项级科目</t>
    </r>
  </si>
  <si>
    <t>北辰区宜兴埠镇人民政府2022年一般公共支出决算经济分类明细表</t>
  </si>
  <si>
    <t>项         目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</si>
  <si>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</si>
  <si>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　　一 般 公 共 支 出 合 计</t>
  </si>
  <si>
    <t>一、基本支出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</si>
  <si>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</si>
  <si>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</si>
  <si>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</si>
  <si>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</si>
  <si>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</si>
  <si>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</si>
  <si>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</si>
  <si>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</si>
  <si>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</si>
  <si>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</si>
  <si>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</si>
  <si>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</si>
  <si>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</si>
  <si>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</si>
  <si>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</si>
  <si>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</si>
  <si>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</si>
  <si>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</si>
  <si>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</si>
  <si>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</si>
  <si>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</si>
  <si>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</si>
  <si>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</si>
  <si>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</si>
  <si>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</si>
  <si>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</si>
  <si>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</si>
  <si>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</si>
  <si>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</si>
  <si>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</si>
  <si>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</si>
  <si>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</si>
  <si>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</si>
  <si>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</si>
  <si>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</si>
  <si>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</si>
  <si>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>福利费</t>
  </si>
  <si>
    <t>公务用车运行维护费</t>
  </si>
  <si>
    <t xml:space="preserve">  其他交通费用</t>
  </si>
  <si>
    <t>税金及费加费用</t>
  </si>
  <si>
    <t>维修(护)费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</si>
  <si>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</si>
  <si>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</si>
  <si>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</si>
  <si>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</si>
  <si>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</si>
  <si>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</si>
  <si>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</si>
  <si>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</si>
  <si>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</si>
  <si>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</si>
  <si>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</si>
  <si>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</si>
  <si>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</si>
  <si>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资本性支出</t>
  </si>
  <si>
    <t>办公设备购置</t>
  </si>
  <si>
    <t>专用设备购置</t>
  </si>
  <si>
    <t>基础设施建设</t>
  </si>
  <si>
    <t>信息网络及软件购置更新</t>
  </si>
  <si>
    <t>物资储备</t>
  </si>
  <si>
    <t>土地补偿</t>
  </si>
  <si>
    <t>安置补偿</t>
  </si>
  <si>
    <t>公务用车购置</t>
  </si>
  <si>
    <t>其他交通工具购置</t>
  </si>
  <si>
    <t>文物和陈列品购置</t>
  </si>
  <si>
    <t>无形资产购置</t>
  </si>
  <si>
    <t>其他资本性支出</t>
  </si>
  <si>
    <t>房屋建筑物购置</t>
  </si>
  <si>
    <t>二、项目支出</t>
  </si>
  <si>
    <t>对企事业单位的补贴</t>
  </si>
  <si>
    <t>转移性支付</t>
  </si>
  <si>
    <t>基本建设支出</t>
  </si>
  <si>
    <t xml:space="preserve">     预备费</t>
  </si>
  <si>
    <t>宜兴埠镇人民政府2022年区对镇税收返还和一般公共预算转移支付决算表</t>
  </si>
  <si>
    <r>
      <t>决算为上</t>
    </r>
    <r>
      <rPr>
        <sz val="12"/>
        <rFont val="黑体"/>
        <family val="3"/>
      </rPr>
      <t xml:space="preserve">
年决算％</t>
    </r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</si>
  <si>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</si>
  <si>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</si>
  <si>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</si>
  <si>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</si>
  <si>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</si>
  <si>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</si>
  <si>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</si>
  <si>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</si>
  <si>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</si>
  <si>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</si>
  <si>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</si>
  <si>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</si>
  <si>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</si>
  <si>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</si>
  <si>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</si>
  <si>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</si>
  <si>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</si>
  <si>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</si>
  <si>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</si>
  <si>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</si>
  <si>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</si>
  <si>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</si>
  <si>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</si>
  <si>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</si>
  <si>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</si>
  <si>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</si>
  <si>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</si>
  <si>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</si>
  <si>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</si>
  <si>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</si>
  <si>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</si>
  <si>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</si>
  <si>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 xml:space="preserve">    所得税基数返还支出</t>
  </si>
  <si>
    <t>☆没有数据的表格应当列出空表并说明。</t>
  </si>
  <si>
    <t>宜兴埠镇人民政府2022年政府一般债务限额和余额情况表</t>
  </si>
  <si>
    <t>金         额</t>
  </si>
  <si>
    <t>合计</t>
  </si>
  <si>
    <t>政府债券</t>
  </si>
  <si>
    <t>其他一般债务等</t>
  </si>
  <si>
    <r>
      <t>一、2021</t>
    </r>
    <r>
      <rPr>
        <sz val="12"/>
        <rFont val="黑体"/>
        <family val="3"/>
      </rPr>
      <t>年末政府一般债务余额</t>
    </r>
  </si>
  <si>
    <t>二、2022年末政府一般债务余额限额</t>
  </si>
  <si>
    <t>三、2022年政府一般债务举借额</t>
  </si>
  <si>
    <t>四、2022年政府一般债务还本额</t>
  </si>
  <si>
    <t>五、2022年末政府一般债务余额</t>
  </si>
  <si>
    <t xml:space="preserve">   注：本单位本年度无政府一般债务限额和余额情况，按要求以空表列示。</t>
  </si>
  <si>
    <t>政府性基金预算</t>
  </si>
  <si>
    <t>宜兴埠镇人民政府2022年政府性基金收入决算表</t>
  </si>
  <si>
    <t>政 府 性 基 金 收 入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</si>
  <si>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</si>
  <si>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</si>
  <si>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</si>
  <si>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</si>
  <si>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</si>
  <si>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</si>
  <si>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</si>
  <si>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</si>
  <si>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</si>
  <si>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</si>
  <si>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</si>
  <si>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</si>
  <si>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</si>
  <si>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    专项债务转贷收入</t>
  </si>
  <si>
    <t xml:space="preserve">  政 府 性 基 金 收 入 总 计</t>
  </si>
  <si>
    <t>注：本单位本年度无政府性基金收入情况，按要求以空表列示。</t>
  </si>
  <si>
    <t>宜兴埠镇人民政府2022年政府性基金支出决算表</t>
  </si>
  <si>
    <t>政 府 性 基 金 支 出 合 计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</si>
  <si>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文化体育与传媒支出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</si>
  <si>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社会保障和就业支出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</si>
  <si>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城乡社区支出</t>
    </r>
  </si>
  <si>
    <t xml:space="preserve">  交通运输支出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</si>
  <si>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资源勘探电力信息等支出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</si>
  <si>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… 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</si>
  <si>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</si>
  <si>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</si>
  <si>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</si>
  <si>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</si>
  <si>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结转项目资金</t>
    </r>
  </si>
  <si>
    <t>注：本单位本年度无政府性基金支出情况，按要求以空表列示。</t>
  </si>
  <si>
    <t>宜兴埠镇人民政府2022年区对镇政府性基金转移支付决算表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</si>
  <si>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</si>
  <si>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</si>
  <si>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</si>
  <si>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</si>
  <si>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</si>
  <si>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</si>
  <si>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其中：彩票公益金安排的支出</t>
  </si>
  <si>
    <t>注：本单位本年度无政府性基金转移支付情况，按要求以空表列示。</t>
  </si>
  <si>
    <t>宜兴埠镇人民政府2022年政府专项债务限额和余额情况表</t>
  </si>
  <si>
    <t>其他专项债务等</t>
  </si>
  <si>
    <r>
      <t>一、2021</t>
    </r>
    <r>
      <rPr>
        <sz val="12"/>
        <rFont val="黑体"/>
        <family val="3"/>
      </rPr>
      <t>年末政府专项债务余额</t>
    </r>
  </si>
  <si>
    <t>二、2022年末政府专项债务余额限额</t>
  </si>
  <si>
    <t>三、2022年政府专项债务举借额</t>
  </si>
  <si>
    <t>四、2022年政府专项债务还本额</t>
  </si>
  <si>
    <t>五、2022年末政府专项债务余额</t>
  </si>
  <si>
    <t xml:space="preserve">    注：本单位本年度无政府专项债务限额和余额情况，按要求以空表列示。</t>
  </si>
  <si>
    <t>国有资本经营预算</t>
  </si>
  <si>
    <t>宜兴埠镇人民政府2022年国有资本经营收入决算表</t>
  </si>
  <si>
    <t>决算为调整           预算％</t>
  </si>
  <si>
    <t>国 有 资 本 经 营 收 入 合 计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</si>
  <si>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</si>
  <si>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</si>
  <si>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</si>
  <si>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</si>
  <si>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r>
      <t xml:space="preserve">      </t>
    </r>
    <r>
      <rPr>
        <sz val="12"/>
        <rFont val="宋体"/>
        <family val="0"/>
      </rPr>
      <t>……</t>
    </r>
  </si>
  <si>
    <r>
      <t xml:space="preserve">    加</t>
    </r>
    <r>
      <rPr>
        <sz val="12"/>
        <rFont val="宋体"/>
        <family val="0"/>
      </rPr>
      <t>/</t>
    </r>
    <r>
      <rPr>
        <sz val="12"/>
        <rFont val="宋体"/>
        <family val="0"/>
      </rPr>
      <t>减：……</t>
    </r>
  </si>
  <si>
    <t>国 有 资 本 经 营 收 入 总 计</t>
  </si>
  <si>
    <t>注：本单位本年度无国有资本经营收入情况，按要求以空表列示。</t>
  </si>
  <si>
    <t>宜兴埠镇人民政府2022年国有资本经营支出决算表</t>
  </si>
  <si>
    <t>国 有 资 本 经 营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</si>
  <si>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解决历史遗留问题及改革成本支出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</si>
  <si>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国有企业资本金注入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</si>
  <si>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国有企业政策性补贴</t>
    </r>
  </si>
  <si>
    <r>
      <t xml:space="preserve">  </t>
    </r>
    <r>
      <rPr>
        <sz val="12"/>
        <rFont val="宋体"/>
        <family val="0"/>
      </rPr>
      <t>……</t>
    </r>
  </si>
  <si>
    <t>减：国有资本经营支出</t>
  </si>
  <si>
    <t>国 有 资 本 经 营 结 余</t>
  </si>
  <si>
    <t>注：本单位本年度无国有资本经营支出情况，按要求以空表列示。</t>
  </si>
  <si>
    <t>宜兴埠镇人民政府2022年区对镇国有资本经营转移支付决算表</t>
  </si>
  <si>
    <t>决算为上
年执行％</t>
  </si>
  <si>
    <t>区对宜兴埠镇转移支付合计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</si>
  <si>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</si>
  <si>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</si>
  <si>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</si>
  <si>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</si>
  <si>
    <t>注：本单位本年度无国有资本经营转移支付情况，按要求以空表列示。</t>
  </si>
  <si>
    <t>社会保险基金预算</t>
  </si>
  <si>
    <t>宜兴埠镇人民政府2022年社会保险基金收入决算表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</si>
  <si>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</si>
  <si>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</si>
  <si>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</si>
  <si>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</si>
  <si>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</si>
  <si>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</si>
  <si>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</si>
  <si>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</si>
  <si>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</si>
  <si>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</si>
  <si>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family val="0"/>
      </rPr>
      <t>五、城镇职工生育保险基金</t>
    </r>
    <r>
      <rPr>
        <sz val="12"/>
        <color indexed="8"/>
        <rFont val="宋体"/>
        <family val="0"/>
      </rPr>
      <t>收入</t>
    </r>
  </si>
  <si>
    <r>
      <rPr>
        <sz val="12"/>
        <rFont val="宋体"/>
        <family val="0"/>
      </rPr>
      <t>六、城乡居民基本养老保险基金</t>
    </r>
    <r>
      <rPr>
        <sz val="12"/>
        <color indexed="8"/>
        <rFont val="宋体"/>
        <family val="0"/>
      </rPr>
      <t>收入</t>
    </r>
  </si>
  <si>
    <r>
      <rPr>
        <sz val="12"/>
        <rFont val="宋体"/>
        <family val="0"/>
      </rP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</si>
  <si>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</si>
  <si>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注：本单位本年度无社会保险基金收入情况，按要求以空表列示。</t>
  </si>
  <si>
    <t>宜兴埠镇人民政府2022年社会保险基金支出决算表</t>
  </si>
  <si>
    <t>决算为上
年决算％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</si>
  <si>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</si>
  <si>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</si>
  <si>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</si>
  <si>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</si>
  <si>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</si>
  <si>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</si>
  <si>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</si>
  <si>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</si>
  <si>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</si>
  <si>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</si>
  <si>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</si>
  <si>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</si>
  <si>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</si>
  <si>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</si>
  <si>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family val="0"/>
      </rP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</si>
  <si>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</si>
  <si>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rPr>
        <sz val="12"/>
        <rFont val="宋体"/>
        <family val="0"/>
      </rPr>
      <t>六、城乡居民基本养老保险基金</t>
    </r>
    <r>
      <rPr>
        <sz val="12"/>
        <color indexed="8"/>
        <rFont val="宋体"/>
        <family val="0"/>
      </rPr>
      <t>支出</t>
    </r>
  </si>
  <si>
    <r>
      <rPr>
        <sz val="12"/>
        <rFont val="宋体"/>
        <family val="0"/>
      </rP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</si>
  <si>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</si>
  <si>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注：本单位本年度无社会保险基金支出情况，按要求以空表列示。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</si>
</sst>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-&quot;$&quot;* #,##0_-;\-&quot;$&quot;* #,##0_-;_-&quot;$&quot;* &quot;-&quot;_-;_-@_-"/>
    <numFmt numFmtId="179" formatCode="0;_琀"/>
    <numFmt numFmtId="180" formatCode="yyyy&quot;年&quot;m&quot;月&quot;d&quot;日&quot;;@"/>
    <numFmt numFmtId="181" formatCode="_-* #,##0&quot;$&quot;_-;\-* #,##0&quot;$&quot;_-;_-* &quot;-&quot;&quot;$&quot;_-;_-@_-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#,##0;\(#,##0\)"/>
    <numFmt numFmtId="186" formatCode="_-* #,##0_$_-;\-* #,##0_$_-;_-* &quot;-&quot;_$_-;_-@_-"/>
    <numFmt numFmtId="187" formatCode="_-* #,##0.00&quot;$&quot;_-;\-* #,##0.00&quot;$&quot;_-;_-* &quot;-&quot;??&quot;$&quot;_-;_-@_-"/>
    <numFmt numFmtId="188" formatCode="\$#,##0.00;\(\$#,##0.00\)"/>
    <numFmt numFmtId="189" formatCode="\$#,##0;\(\$#,##0\)"/>
    <numFmt numFmtId="190" formatCode="_-* #,##0.00_$_-;\-* #,##0.00_$_-;_-* &quot;-&quot;??_$_-;_-@_-"/>
    <numFmt numFmtId="191" formatCode="0.0%"/>
    <numFmt numFmtId="192" formatCode="0.00_ "/>
    <numFmt numFmtId="193" formatCode="0.0_ "/>
    <numFmt numFmtId="194" formatCode="0.0_);[Red]\(0.0\)"/>
    <numFmt numFmtId="195" formatCode="#,##0_ "/>
    <numFmt numFmtId="196" formatCode="#,##0.0_ "/>
    <numFmt numFmtId="197" formatCode="#,##0.0_);[Red]\(#,##0.0\)"/>
    <numFmt numFmtId="198" formatCode="#,##0_);[Red]\(#,##0\)"/>
    <numFmt numFmtId="199" formatCode="_ * #,##0_ ;_ * \-#,##0_ ;_ * &quot;-&quot;??_ ;_ @_ "/>
  </numFmts>
  <fonts count="9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3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b/>
      <sz val="12"/>
      <name val="宋体"/>
      <family val="0"/>
    </font>
    <font>
      <sz val="21"/>
      <name val="黑体"/>
      <family val="3"/>
    </font>
    <font>
      <sz val="12"/>
      <color indexed="8"/>
      <name val="Arial"/>
      <family val="2"/>
    </font>
    <font>
      <sz val="12"/>
      <color indexed="8"/>
      <name val="黑体"/>
      <family val="3"/>
    </font>
    <font>
      <sz val="24"/>
      <name val="宋体"/>
      <family val="0"/>
    </font>
    <font>
      <sz val="22"/>
      <name val="宋体"/>
      <family val="0"/>
    </font>
    <font>
      <sz val="18"/>
      <name val="宋体"/>
      <family val="0"/>
    </font>
    <font>
      <b/>
      <sz val="48"/>
      <name val="华文中宋"/>
      <family val="0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0"/>
    </font>
    <font>
      <sz val="13"/>
      <name val="东文宋体"/>
      <family val="0"/>
    </font>
    <font>
      <sz val="12"/>
      <name val="Segoe UI"/>
      <family val="2"/>
    </font>
    <font>
      <b/>
      <sz val="12"/>
      <name val="Segoe UI"/>
      <family val="2"/>
    </font>
    <font>
      <sz val="20"/>
      <name val="黑体"/>
      <family val="3"/>
    </font>
    <font>
      <sz val="12"/>
      <name val="东文宋体"/>
      <family val="0"/>
    </font>
    <font>
      <b/>
      <sz val="12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16"/>
      <name val="黑体"/>
      <family val="3"/>
    </font>
    <font>
      <sz val="28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b/>
      <sz val="11"/>
      <color indexed="42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2"/>
      <name val="바탕체"/>
      <family val="0"/>
    </font>
    <font>
      <sz val="12"/>
      <color indexed="20"/>
      <name val="楷体_GB2312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7"/>
      <name val="Small Fonts"/>
      <family val="2"/>
    </font>
    <font>
      <sz val="9"/>
      <color indexed="20"/>
      <name val="宋体"/>
      <family val="0"/>
    </font>
    <font>
      <b/>
      <i/>
      <sz val="16"/>
      <name val="Helv"/>
      <family val="2"/>
    </font>
    <font>
      <sz val="12"/>
      <name val="Helv"/>
      <family val="2"/>
    </font>
    <font>
      <sz val="12"/>
      <name val="官帕眉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24"/>
      <name val="宋体"/>
      <family val="0"/>
    </font>
    <font>
      <sz val="14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</borders>
  <cellStyleXfs count="9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>
      <alignment horizontal="centerContinuous" vertical="center"/>
      <protection/>
    </xf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7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1" borderId="0" applyNumberFormat="0" applyBorder="0" applyAlignment="0" applyProtection="0"/>
    <xf numFmtId="0" fontId="50" fillId="19" borderId="0" applyNumberFormat="0" applyBorder="0" applyAlignment="0" applyProtection="0"/>
    <xf numFmtId="0" fontId="50" fillId="21" borderId="0" applyNumberFormat="0" applyBorder="0" applyAlignment="0" applyProtection="0"/>
    <xf numFmtId="0" fontId="51" fillId="3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5" fillId="24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3" fillId="4" borderId="5" applyNumberFormat="0" applyAlignment="0" applyProtection="0"/>
    <xf numFmtId="0" fontId="48" fillId="7" borderId="0" applyNumberFormat="0" applyBorder="0" applyAlignment="0" applyProtection="0"/>
    <xf numFmtId="0" fontId="53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1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18" borderId="0" applyNumberFormat="0" applyBorder="0" applyAlignment="0" applyProtection="0"/>
    <xf numFmtId="9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41" fillId="3" borderId="5" applyNumberFormat="0" applyAlignment="0" applyProtection="0"/>
    <xf numFmtId="0" fontId="51" fillId="1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178" fontId="54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18" borderId="0" applyNumberFormat="0" applyBorder="0" applyAlignment="0" applyProtection="0"/>
    <xf numFmtId="0" fontId="28" fillId="0" borderId="0" applyFont="0" applyFill="0" applyBorder="0" applyAlignment="0" applyProtection="0"/>
    <xf numFmtId="0" fontId="55" fillId="0" borderId="10" applyNumberFormat="0" applyFill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6" fillId="6" borderId="0" applyNumberFormat="0" applyBorder="0" applyAlignment="0" applyProtection="0"/>
    <xf numFmtId="0" fontId="42" fillId="4" borderId="6" applyNumberFormat="0" applyAlignment="0" applyProtection="0"/>
    <xf numFmtId="177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179" fontId="57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8" fillId="18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9" fillId="8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Protection="0">
      <alignment vertical="center"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" fillId="2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" fillId="26" borderId="0" applyNumberFormat="0" applyBorder="0" applyAlignment="0" applyProtection="0"/>
    <xf numFmtId="0" fontId="47" fillId="6" borderId="0">
      <alignment vertical="top"/>
      <protection locked="0"/>
    </xf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0" fillId="1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9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77" fontId="60" fillId="0" borderId="0" applyFont="0" applyFill="0" applyBorder="0" applyAlignment="0" applyProtection="0"/>
    <xf numFmtId="0" fontId="47" fillId="6" borderId="0" applyNumberFormat="0" applyBorder="0" applyAlignment="0" applyProtection="0"/>
    <xf numFmtId="0" fontId="5" fillId="2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9" fillId="6" borderId="0" applyNumberFormat="0" applyBorder="0" applyAlignment="0" applyProtection="0"/>
    <xf numFmtId="0" fontId="56" fillId="6" borderId="0" applyNumberFormat="0" applyBorder="0" applyAlignment="0" applyProtection="0"/>
    <xf numFmtId="0" fontId="47" fillId="6" borderId="0" applyNumberFormat="0" applyBorder="0" applyAlignment="0" applyProtection="0"/>
    <xf numFmtId="0" fontId="61" fillId="0" borderId="0">
      <alignment vertical="center"/>
      <protection/>
    </xf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0" fillId="14" borderId="0" applyNumberFormat="0" applyBorder="0" applyAlignment="0" applyProtection="0"/>
    <xf numFmtId="0" fontId="56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2" fillId="7" borderId="0" applyNumberFormat="0" applyBorder="0" applyAlignment="0" applyProtection="0"/>
    <xf numFmtId="0" fontId="48" fillId="18" borderId="0" applyNumberFormat="0" applyBorder="0" applyAlignment="0" applyProtection="0"/>
    <xf numFmtId="0" fontId="47" fillId="6" borderId="0" applyNumberFormat="0" applyBorder="0" applyAlignment="0" applyProtection="0"/>
    <xf numFmtId="0" fontId="62" fillId="0" borderId="0" applyProtection="0">
      <alignment vertical="center"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76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1" fillId="3" borderId="0" applyNumberFormat="0" applyBorder="0" applyAlignment="0" applyProtection="0"/>
    <xf numFmtId="0" fontId="65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5" borderId="7" applyNumberFormat="0" applyAlignment="0" applyProtection="0"/>
    <xf numFmtId="0" fontId="48" fillId="18" borderId="0" applyNumberFormat="0" applyBorder="0" applyAlignment="0" applyProtection="0"/>
    <xf numFmtId="9" fontId="57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67" fillId="0" borderId="0">
      <alignment/>
      <protection/>
    </xf>
    <xf numFmtId="0" fontId="41" fillId="3" borderId="5" applyNumberFormat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53" fillId="29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9" fillId="6" borderId="0" applyNumberFormat="0" applyBorder="0" applyAlignment="0" applyProtection="0"/>
    <xf numFmtId="0" fontId="36" fillId="0" borderId="0">
      <alignment horizontal="centerContinuous" vertical="center"/>
      <protection/>
    </xf>
    <xf numFmtId="10" fontId="54" fillId="0" borderId="0" applyFont="0" applyFill="0" applyBorder="0" applyAlignment="0" applyProtection="0"/>
    <xf numFmtId="0" fontId="59" fillId="6" borderId="0" applyNumberFormat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180" fontId="57" fillId="0" borderId="0" applyFont="0" applyFill="0" applyBorder="0" applyAlignment="0" applyProtection="0"/>
    <xf numFmtId="0" fontId="68" fillId="0" borderId="0" applyProtection="0">
      <alignment/>
    </xf>
    <xf numFmtId="0" fontId="69" fillId="19" borderId="0" applyNumberFormat="0" applyBorder="0" applyAlignment="0" applyProtection="0"/>
    <xf numFmtId="0" fontId="70" fillId="30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" fillId="2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81" fontId="28" fillId="0" borderId="0" applyFont="0" applyFill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0" borderId="0" applyProtection="0">
      <alignment/>
    </xf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8" fillId="0" borderId="0" applyFont="0" applyFill="0" applyBorder="0" applyAlignment="0" applyProtection="0"/>
    <xf numFmtId="0" fontId="59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7" fillId="6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53" fillId="31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182" fontId="54" fillId="0" borderId="0" applyFont="0" applyFill="0" applyBorder="0" applyAlignment="0" applyProtection="0"/>
    <xf numFmtId="0" fontId="47" fillId="6" borderId="0" applyNumberFormat="0" applyBorder="0" applyAlignment="0" applyProtection="0"/>
    <xf numFmtId="183" fontId="1" fillId="0" borderId="11">
      <alignment vertical="center"/>
      <protection locked="0"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1" fillId="14" borderId="0" applyNumberFormat="0" applyBorder="0" applyAlignment="0" applyProtection="0"/>
    <xf numFmtId="0" fontId="47" fillId="6" borderId="0" applyNumberFormat="0" applyBorder="0" applyAlignment="0" applyProtection="0"/>
    <xf numFmtId="176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52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0" fillId="0" borderId="0">
      <alignment/>
      <protection/>
    </xf>
    <xf numFmtId="0" fontId="51" fillId="2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8" fillId="1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38" fontId="72" fillId="0" borderId="0" applyFont="0" applyFill="0" applyBorder="0" applyAlignment="0" applyProtection="0"/>
    <xf numFmtId="0" fontId="56" fillId="6" borderId="0" applyNumberFormat="0" applyBorder="0" applyAlignment="0" applyProtection="0"/>
    <xf numFmtId="0" fontId="50" fillId="12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0" borderId="0">
      <alignment/>
      <protection/>
    </xf>
    <xf numFmtId="176" fontId="54" fillId="0" borderId="0" applyFont="0" applyFill="0" applyBorder="0" applyAlignment="0" applyProtection="0"/>
    <xf numFmtId="0" fontId="48" fillId="7" borderId="0" applyNumberFormat="0" applyBorder="0" applyAlignment="0" applyProtection="0"/>
    <xf numFmtId="0" fontId="69" fillId="14" borderId="0" applyNumberFormat="0" applyBorder="0" applyAlignment="0" applyProtection="0"/>
    <xf numFmtId="0" fontId="7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59" fillId="6" borderId="0" applyNumberFormat="0" applyBorder="0" applyAlignment="0" applyProtection="0"/>
    <xf numFmtId="0" fontId="0" fillId="0" borderId="0">
      <alignment vertical="center"/>
      <protection/>
    </xf>
    <xf numFmtId="0" fontId="48" fillId="7" borderId="0" applyNumberFormat="0" applyBorder="0" applyAlignment="0" applyProtection="0"/>
    <xf numFmtId="0" fontId="51" fillId="20" borderId="0" applyNumberFormat="0" applyBorder="0" applyAlignment="0" applyProtection="0"/>
    <xf numFmtId="40" fontId="72" fillId="0" borderId="0" applyFont="0" applyFill="0" applyBorder="0" applyAlignment="0" applyProtection="0"/>
    <xf numFmtId="0" fontId="61" fillId="0" borderId="0">
      <alignment/>
      <protection/>
    </xf>
    <xf numFmtId="0" fontId="48" fillId="7" borderId="0" applyNumberFormat="0" applyBorder="0" applyAlignment="0" applyProtection="0"/>
    <xf numFmtId="0" fontId="73" fillId="0" borderId="0">
      <alignment/>
      <protection/>
    </xf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64" fillId="0" borderId="0">
      <alignment/>
      <protection/>
    </xf>
    <xf numFmtId="0" fontId="56" fillId="20" borderId="0" applyNumberFormat="0" applyBorder="0" applyAlignment="0" applyProtection="0"/>
    <xf numFmtId="0" fontId="74" fillId="7" borderId="0" applyNumberFormat="0" applyBorder="0" applyAlignment="0" applyProtection="0"/>
    <xf numFmtId="43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56" fillId="33" borderId="0" applyNumberFormat="0" applyBorder="0" applyAlignment="0" applyProtection="0"/>
    <xf numFmtId="0" fontId="50" fillId="19" borderId="0" applyNumberFormat="0" applyBorder="0" applyAlignment="0" applyProtection="0"/>
    <xf numFmtId="0" fontId="47" fillId="6" borderId="0" applyNumberFormat="0" applyBorder="0" applyAlignment="0" applyProtection="0"/>
    <xf numFmtId="0" fontId="51" fillId="2" borderId="1" applyNumberFormat="0" applyFont="0" applyAlignment="0" applyProtection="0"/>
    <xf numFmtId="0" fontId="47" fillId="6" borderId="0" applyNumberFormat="0" applyBorder="0" applyAlignment="0" applyProtection="0"/>
    <xf numFmtId="43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1" fontId="54" fillId="0" borderId="0">
      <alignment/>
      <protection/>
    </xf>
    <xf numFmtId="0" fontId="0" fillId="0" borderId="0">
      <alignment/>
      <protection/>
    </xf>
    <xf numFmtId="184" fontId="64" fillId="0" borderId="0" applyFill="0" applyBorder="0" applyAlignment="0">
      <protection/>
    </xf>
    <xf numFmtId="0" fontId="47" fillId="6" borderId="0" applyNumberFormat="0" applyBorder="0" applyAlignment="0" applyProtection="0"/>
    <xf numFmtId="0" fontId="52" fillId="7" borderId="0" applyNumberFormat="0" applyBorder="0" applyAlignment="0" applyProtection="0"/>
    <xf numFmtId="0" fontId="45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7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2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" fontId="1" fillId="0" borderId="11">
      <alignment vertical="center"/>
      <protection locked="0"/>
    </xf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2" fillId="0" borderId="0" applyFont="0" applyFill="0" applyBorder="0" applyAlignment="0" applyProtection="0"/>
    <xf numFmtId="0" fontId="76" fillId="0" borderId="0">
      <alignment/>
      <protection/>
    </xf>
    <xf numFmtId="0" fontId="52" fillId="18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1" fillId="3" borderId="0" applyNumberFormat="0" applyBorder="0" applyAlignment="0" applyProtection="0"/>
    <xf numFmtId="0" fontId="52" fillId="18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63" fillId="29" borderId="0" applyNumberFormat="0" applyBorder="0" applyAlignment="0" applyProtection="0"/>
    <xf numFmtId="0" fontId="43" fillId="34" borderId="5" applyNumberFormat="0" applyAlignment="0" applyProtection="0"/>
    <xf numFmtId="37" fontId="77" fillId="0" borderId="0">
      <alignment/>
      <protection/>
    </xf>
    <xf numFmtId="0" fontId="47" fillId="6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50" fillId="19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3" fillId="27" borderId="0" applyNumberFormat="0" applyBorder="0" applyAlignment="0" applyProtection="0"/>
    <xf numFmtId="0" fontId="48" fillId="18" borderId="0" applyNumberFormat="0" applyBorder="0" applyAlignment="0" applyProtection="0"/>
    <xf numFmtId="0" fontId="47" fillId="6" borderId="0" applyNumberFormat="0" applyBorder="0" applyAlignment="0" applyProtection="0"/>
    <xf numFmtId="0" fontId="74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7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Protection="0">
      <alignment vertical="center"/>
    </xf>
    <xf numFmtId="0" fontId="47" fillId="6" borderId="0" applyNumberFormat="0" applyBorder="0" applyAlignment="0" applyProtection="0"/>
    <xf numFmtId="0" fontId="48" fillId="18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65" fillId="20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9" fillId="0" borderId="0">
      <alignment/>
      <protection/>
    </xf>
    <xf numFmtId="0" fontId="51" fillId="4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71" fillId="0" borderId="12">
      <alignment horizontal="left" vertical="center"/>
      <protection/>
    </xf>
    <xf numFmtId="0" fontId="47" fillId="6" borderId="0" applyNumberFormat="0" applyBorder="0" applyAlignment="0" applyProtection="0"/>
    <xf numFmtId="0" fontId="53" fillId="35" borderId="0" applyNumberFormat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56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69" fillId="19" borderId="0" applyNumberFormat="0" applyBorder="0" applyAlignment="0" applyProtection="0"/>
    <xf numFmtId="0" fontId="50" fillId="17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176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63" fillId="29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18" borderId="0" applyNumberFormat="0" applyBorder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9" fontId="81" fillId="0" borderId="0" applyFont="0" applyFill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51" fillId="18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53" fillId="36" borderId="0" applyNumberFormat="0" applyBorder="0" applyAlignment="0" applyProtection="0"/>
    <xf numFmtId="43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51" fillId="34" borderId="0" applyNumberFormat="0" applyBorder="0" applyAlignment="0" applyProtection="0"/>
    <xf numFmtId="0" fontId="48" fillId="7" borderId="0" applyNumberFormat="0" applyBorder="0" applyAlignment="0" applyProtection="0"/>
    <xf numFmtId="0" fontId="51" fillId="11" borderId="0" applyNumberFormat="0" applyBorder="0" applyAlignment="0" applyProtection="0"/>
    <xf numFmtId="0" fontId="58" fillId="7" borderId="0" applyNumberFormat="0" applyBorder="0" applyAlignment="0" applyProtection="0"/>
    <xf numFmtId="0" fontId="48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63" fillId="29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3" fillId="27" borderId="0" applyNumberFormat="0" applyBorder="0" applyAlignment="0" applyProtection="0"/>
    <xf numFmtId="0" fontId="47" fillId="6" borderId="0" applyNumberFormat="0" applyBorder="0" applyAlignment="0" applyProtection="0"/>
    <xf numFmtId="0" fontId="51" fillId="8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1" fillId="10" borderId="0" applyNumberFormat="0" applyBorder="0" applyAlignment="0" applyProtection="0"/>
    <xf numFmtId="0" fontId="4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7" fillId="20" borderId="0" applyNumberFormat="0" applyBorder="0" applyAlignment="0" applyProtection="0"/>
    <xf numFmtId="0" fontId="0" fillId="2" borderId="1" applyNumberFormat="0" applyFont="0" applyAlignment="0" applyProtection="0"/>
    <xf numFmtId="0" fontId="48" fillId="7" borderId="0" applyNumberFormat="0" applyBorder="0" applyAlignment="0" applyProtection="0"/>
    <xf numFmtId="0" fontId="70" fillId="3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6" fillId="20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43" fontId="0" fillId="0" borderId="0" applyFont="0" applyFill="0" applyBorder="0" applyAlignment="0" applyProtection="0"/>
    <xf numFmtId="0" fontId="51" fillId="14" borderId="0" applyNumberFormat="0" applyBorder="0" applyAlignment="0" applyProtection="0"/>
    <xf numFmtId="0" fontId="47" fillId="20" borderId="0" applyNumberFormat="0" applyBorder="0" applyAlignment="0" applyProtection="0"/>
    <xf numFmtId="0" fontId="48" fillId="18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39" fillId="0" borderId="3" applyNumberFormat="0" applyFill="0" applyAlignment="0" applyProtection="0"/>
    <xf numFmtId="38" fontId="82" fillId="4" borderId="0" applyBorder="0" applyAlignment="0" applyProtection="0"/>
    <xf numFmtId="0" fontId="48" fillId="7" borderId="0" applyNumberFormat="0" applyBorder="0" applyAlignment="0" applyProtection="0"/>
    <xf numFmtId="41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50" fillId="15" borderId="0" applyNumberFormat="0" applyBorder="0" applyAlignment="0" applyProtection="0"/>
    <xf numFmtId="0" fontId="69" fillId="3" borderId="0" applyNumberFormat="0" applyBorder="0" applyAlignment="0" applyProtection="0"/>
    <xf numFmtId="0" fontId="59" fillId="6" borderId="0" applyNumberFormat="0" applyBorder="0" applyAlignment="0" applyProtection="0"/>
    <xf numFmtId="0" fontId="47" fillId="6" borderId="0" applyNumberFormat="0" applyBorder="0" applyAlignment="0" applyProtection="0"/>
    <xf numFmtId="0" fontId="72" fillId="0" borderId="0" applyFont="0" applyFill="0" applyBorder="0" applyAlignment="0" applyProtection="0"/>
    <xf numFmtId="185" fontId="60" fillId="0" borderId="0">
      <alignment/>
      <protection/>
    </xf>
    <xf numFmtId="0" fontId="48" fillId="7" borderId="0" applyNumberFormat="0" applyBorder="0" applyAlignment="0" applyProtection="0"/>
    <xf numFmtId="0" fontId="28" fillId="0" borderId="0">
      <alignment/>
      <protection/>
    </xf>
    <xf numFmtId="0" fontId="48" fillId="7" borderId="0" applyNumberFormat="0" applyBorder="0" applyAlignment="0" applyProtection="0"/>
    <xf numFmtId="186" fontId="28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" fillId="26" borderId="0" applyNumberFormat="0" applyBorder="0" applyAlignment="0" applyProtection="0"/>
    <xf numFmtId="0" fontId="51" fillId="34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47" fillId="6" borderId="0" applyNumberFormat="0" applyBorder="0" applyAlignment="0" applyProtection="0"/>
    <xf numFmtId="0" fontId="51" fillId="2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51" fillId="3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5" fillId="28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71" fillId="0" borderId="13" applyNumberFormat="0" applyAlignment="0" applyProtection="0"/>
    <xf numFmtId="0" fontId="52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9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85" fillId="0" borderId="0">
      <alignment/>
      <protection/>
    </xf>
    <xf numFmtId="0" fontId="48" fillId="7" borderId="0" applyNumberFormat="0" applyBorder="0" applyAlignment="0" applyProtection="0"/>
    <xf numFmtId="0" fontId="51" fillId="1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2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81" fillId="0" borderId="0">
      <alignment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1" fillId="3" borderId="5" applyNumberFormat="0" applyAlignment="0" applyProtection="0"/>
    <xf numFmtId="0" fontId="52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1" fillId="3" borderId="0" applyNumberFormat="0" applyBorder="0" applyAlignment="0" applyProtection="0"/>
    <xf numFmtId="0" fontId="5" fillId="38" borderId="0" applyNumberFormat="0" applyBorder="0" applyAlignment="0" applyProtection="0"/>
    <xf numFmtId="0" fontId="48" fillId="7" borderId="0" applyNumberFormat="0" applyBorder="0" applyAlignment="0" applyProtection="0"/>
    <xf numFmtId="0" fontId="86" fillId="0" borderId="3" applyNumberFormat="0" applyFill="0" applyAlignment="0" applyProtection="0"/>
    <xf numFmtId="0" fontId="51" fillId="6" borderId="0" applyNumberFormat="0" applyBorder="0" applyAlignment="0" applyProtection="0"/>
    <xf numFmtId="0" fontId="47" fillId="20" borderId="0" applyNumberFormat="0" applyBorder="0" applyAlignment="0" applyProtection="0"/>
    <xf numFmtId="0" fontId="48" fillId="18" borderId="0" applyNumberFormat="0" applyBorder="0" applyAlignment="0" applyProtection="0"/>
    <xf numFmtId="0" fontId="49" fillId="8" borderId="0" applyNumberFormat="0" applyBorder="0" applyAlignment="0" applyProtection="0"/>
    <xf numFmtId="0" fontId="50" fillId="17" borderId="0" applyNumberFormat="0" applyBorder="0" applyAlignment="0" applyProtection="0"/>
    <xf numFmtId="0" fontId="54" fillId="0" borderId="0">
      <alignment/>
      <protection/>
    </xf>
    <xf numFmtId="0" fontId="0" fillId="0" borderId="0">
      <alignment vertical="center"/>
      <protection/>
    </xf>
    <xf numFmtId="0" fontId="47" fillId="6" borderId="0" applyNumberFormat="0" applyBorder="0" applyAlignment="0" applyProtection="0"/>
    <xf numFmtId="0" fontId="5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3" fillId="2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68" fillId="0" borderId="15" applyProtection="0">
      <alignment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1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38" fillId="0" borderId="2" applyNumberFormat="0" applyFill="0" applyAlignment="0" applyProtection="0"/>
    <xf numFmtId="0" fontId="7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87" fillId="0" borderId="0" applyProtection="0">
      <alignment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21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50" fillId="23" borderId="0" applyNumberFormat="0" applyBorder="0" applyAlignment="0" applyProtection="0"/>
    <xf numFmtId="0" fontId="48" fillId="18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187" fontId="28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43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3" fillId="2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13" borderId="0" applyNumberFormat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188" fontId="60" fillId="0" borderId="0">
      <alignment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2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2" fontId="68" fillId="0" borderId="0" applyProtection="0">
      <alignment/>
    </xf>
    <xf numFmtId="0" fontId="53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69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3" fillId="35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51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7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69" fillId="4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0" applyNumberFormat="0" applyBorder="0" applyAlignment="0" applyProtection="0"/>
    <xf numFmtId="0" fontId="53" fillId="40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48" fillId="7" borderId="0" applyNumberFormat="0" applyBorder="0" applyAlignment="0" applyProtection="0"/>
    <xf numFmtId="0" fontId="0" fillId="0" borderId="0">
      <alignment vertical="center"/>
      <protection/>
    </xf>
    <xf numFmtId="0" fontId="53" fillId="41" borderId="0" applyNumberFormat="0" applyBorder="0" applyAlignment="0" applyProtection="0"/>
    <xf numFmtId="0" fontId="5" fillId="2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6" fillId="33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53" fillId="42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189" fontId="60" fillId="0" borderId="0">
      <alignment/>
      <protection/>
    </xf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177" fontId="54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6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6" borderId="0" applyNumberFormat="0" applyBorder="0" applyAlignment="0" applyProtection="0"/>
    <xf numFmtId="10" fontId="82" fillId="34" borderId="11" applyBorder="0" applyAlignment="0" applyProtection="0"/>
    <xf numFmtId="0" fontId="48" fillId="18" borderId="0" applyNumberFormat="0" applyBorder="0" applyAlignment="0" applyProtection="0"/>
    <xf numFmtId="0" fontId="48" fillId="7" borderId="0" applyNumberFormat="0" applyBorder="0" applyAlignment="0" applyProtection="0"/>
    <xf numFmtId="0" fontId="52" fillId="7" borderId="0" applyNumberFormat="0" applyBorder="0" applyAlignment="0" applyProtection="0"/>
    <xf numFmtId="0" fontId="54" fillId="0" borderId="0">
      <alignment/>
      <protection/>
    </xf>
    <xf numFmtId="0" fontId="47" fillId="6" borderId="0" applyNumberFormat="0" applyBorder="0" applyAlignment="0" applyProtection="0"/>
    <xf numFmtId="0" fontId="65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2" fillId="34" borderId="6" applyNumberFormat="0" applyAlignment="0" applyProtection="0"/>
    <xf numFmtId="0" fontId="60" fillId="0" borderId="0">
      <alignment/>
      <protection/>
    </xf>
    <xf numFmtId="0" fontId="35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56" fillId="33" borderId="0" applyNumberFormat="0" applyBorder="0" applyAlignment="0" applyProtection="0"/>
    <xf numFmtId="190" fontId="28" fillId="0" borderId="0" applyFont="0" applyFill="0" applyBorder="0" applyAlignment="0" applyProtection="0"/>
    <xf numFmtId="0" fontId="48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88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176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177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 vertical="center"/>
      <protection/>
    </xf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6" fillId="20" borderId="0" applyNumberFormat="0" applyBorder="0" applyAlignment="0" applyProtection="0"/>
    <xf numFmtId="0" fontId="48" fillId="7" borderId="0" applyNumberFormat="0" applyBorder="0" applyAlignment="0" applyProtection="0"/>
    <xf numFmtId="0" fontId="53" fillId="43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58" fillId="18" borderId="0" applyNumberFormat="0" applyBorder="0" applyAlignment="0" applyProtection="0"/>
    <xf numFmtId="0" fontId="48" fillId="7" borderId="0" applyNumberFormat="0" applyBorder="0" applyAlignment="0" applyProtection="0"/>
    <xf numFmtId="0" fontId="52" fillId="7" borderId="0" applyNumberFormat="0" applyBorder="0" applyAlignment="0" applyProtection="0"/>
    <xf numFmtId="0" fontId="74" fillId="7" borderId="0" applyNumberFormat="0" applyBorder="0" applyAlignment="0" applyProtection="0"/>
    <xf numFmtId="0" fontId="65" fillId="20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7" borderId="0" applyNumberFormat="0" applyBorder="0" applyAlignment="0" applyProtection="0"/>
    <xf numFmtId="176" fontId="60" fillId="0" borderId="0" applyFont="0" applyFill="0" applyBorder="0" applyAlignment="0" applyProtection="0"/>
    <xf numFmtId="0" fontId="0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51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6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56" fillId="20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56" fillId="33" borderId="0" applyNumberFormat="0" applyBorder="0" applyAlignment="0" applyProtection="0"/>
    <xf numFmtId="0" fontId="47" fillId="6" borderId="0" applyNumberFormat="0" applyBorder="0" applyAlignment="0" applyProtection="0"/>
    <xf numFmtId="0" fontId="56" fillId="6" borderId="0" applyNumberFormat="0" applyBorder="0" applyAlignment="0" applyProtection="0"/>
    <xf numFmtId="0" fontId="89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3" fillId="44" borderId="0" applyNumberFormat="0" applyBorder="0" applyAlignment="0" applyProtection="0"/>
    <xf numFmtId="0" fontId="48" fillId="7" borderId="0" applyNumberFormat="0" applyBorder="0" applyAlignment="0" applyProtection="0"/>
    <xf numFmtId="0" fontId="56" fillId="20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33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765" applyFont="1" applyFill="1" applyAlignment="1">
      <alignment vertical="top" wrapText="1"/>
      <protection/>
    </xf>
    <xf numFmtId="0" fontId="0" fillId="0" borderId="0" xfId="765" applyFont="1" applyFill="1">
      <alignment vertical="center"/>
      <protection/>
    </xf>
    <xf numFmtId="0" fontId="3" fillId="0" borderId="0" xfId="765" applyFont="1" applyFill="1">
      <alignment vertical="center"/>
      <protection/>
    </xf>
    <xf numFmtId="0" fontId="4" fillId="0" borderId="0" xfId="765" applyFont="1" applyFill="1" applyBorder="1" applyAlignment="1">
      <alignment vertical="center"/>
      <protection/>
    </xf>
    <xf numFmtId="0" fontId="4" fillId="0" borderId="0" xfId="765" applyFont="1" applyFill="1" applyBorder="1" applyAlignment="1">
      <alignment vertical="center"/>
      <protection/>
    </xf>
    <xf numFmtId="0" fontId="4" fillId="0" borderId="0" xfId="765" applyFont="1" applyFill="1">
      <alignment vertical="center"/>
      <protection/>
    </xf>
    <xf numFmtId="191" fontId="4" fillId="0" borderId="0" xfId="17" applyNumberFormat="1" applyFont="1" applyFill="1" applyAlignment="1">
      <alignment vertical="center"/>
    </xf>
    <xf numFmtId="0" fontId="2" fillId="0" borderId="0" xfId="765" applyFont="1" applyFill="1" applyAlignment="1">
      <alignment horizontal="center" vertical="top" wrapText="1"/>
      <protection/>
    </xf>
    <xf numFmtId="0" fontId="0" fillId="0" borderId="0" xfId="634" applyFont="1" applyFill="1" applyAlignment="1">
      <alignment wrapText="1"/>
      <protection/>
    </xf>
    <xf numFmtId="0" fontId="0" fillId="0" borderId="0" xfId="567" applyNumberFormat="1" applyFont="1" applyFill="1" applyBorder="1" applyAlignment="1">
      <alignment horizontal="right" vertical="center"/>
      <protection/>
    </xf>
    <xf numFmtId="0" fontId="3" fillId="0" borderId="11" xfId="677" applyFont="1" applyFill="1" applyBorder="1" applyAlignment="1">
      <alignment horizontal="center" vertical="center" wrapText="1"/>
      <protection/>
    </xf>
    <xf numFmtId="0" fontId="3" fillId="0" borderId="16" xfId="677" applyFont="1" applyFill="1" applyBorder="1" applyAlignment="1">
      <alignment horizontal="center" vertical="center" wrapText="1"/>
      <protection/>
    </xf>
    <xf numFmtId="0" fontId="3" fillId="0" borderId="17" xfId="677" applyFont="1" applyFill="1" applyBorder="1" applyAlignment="1">
      <alignment horizontal="center" vertical="center" wrapText="1"/>
      <protection/>
    </xf>
    <xf numFmtId="0" fontId="3" fillId="0" borderId="11" xfId="765" applyNumberFormat="1" applyFont="1" applyFill="1" applyBorder="1" applyAlignment="1" applyProtection="1">
      <alignment horizontal="left" vertical="center" indent="1"/>
      <protection/>
    </xf>
    <xf numFmtId="0" fontId="0" fillId="0" borderId="11" xfId="18" applyNumberFormat="1" applyFont="1" applyFill="1" applyBorder="1" applyAlignment="1">
      <alignment horizontal="right" vertical="center"/>
    </xf>
    <xf numFmtId="192" fontId="4" fillId="0" borderId="0" xfId="765" applyNumberFormat="1" applyFont="1" applyFill="1" applyBorder="1" applyAlignment="1">
      <alignment vertical="center"/>
      <protection/>
    </xf>
    <xf numFmtId="193" fontId="0" fillId="0" borderId="0" xfId="677" applyNumberFormat="1" applyFont="1" applyFill="1" applyBorder="1" applyAlignment="1">
      <alignment vertical="center"/>
      <protection/>
    </xf>
    <xf numFmtId="193" fontId="4" fillId="0" borderId="0" xfId="765" applyNumberFormat="1" applyFont="1" applyFill="1" applyBorder="1" applyAlignment="1">
      <alignment vertical="center"/>
      <protection/>
    </xf>
    <xf numFmtId="0" fontId="5" fillId="0" borderId="11" xfId="567" applyNumberFormat="1" applyFont="1" applyFill="1" applyBorder="1" applyAlignment="1">
      <alignment horizontal="left" vertical="center" indent="1" shrinkToFit="1"/>
      <protection/>
    </xf>
    <xf numFmtId="0" fontId="5" fillId="0" borderId="11" xfId="567" applyNumberFormat="1" applyFont="1" applyFill="1" applyBorder="1" applyAlignment="1">
      <alignment horizontal="left" vertical="center" wrapText="1" indent="1"/>
      <protection/>
    </xf>
    <xf numFmtId="191" fontId="4" fillId="0" borderId="0" xfId="17" applyNumberFormat="1" applyFont="1" applyFill="1" applyBorder="1" applyAlignment="1">
      <alignment vertical="center"/>
    </xf>
    <xf numFmtId="0" fontId="0" fillId="0" borderId="11" xfId="567" applyNumberFormat="1" applyFont="1" applyFill="1" applyBorder="1" applyAlignment="1">
      <alignment horizontal="left" vertical="center" wrapText="1" indent="1"/>
      <protection/>
    </xf>
    <xf numFmtId="191" fontId="0" fillId="0" borderId="0" xfId="17" applyNumberFormat="1" applyFont="1" applyFill="1" applyAlignment="1">
      <alignment horizontal="right" vertical="center"/>
    </xf>
    <xf numFmtId="194" fontId="3" fillId="0" borderId="0" xfId="765" applyNumberFormat="1" applyFont="1" applyFill="1" applyBorder="1" applyAlignment="1" applyProtection="1">
      <alignment horizontal="center" vertical="center" wrapText="1"/>
      <protection/>
    </xf>
    <xf numFmtId="49" fontId="0" fillId="0" borderId="11" xfId="18" applyNumberFormat="1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 applyProtection="1">
      <alignment horizontal="right" vertical="center"/>
      <protection/>
    </xf>
    <xf numFmtId="0" fontId="0" fillId="0" borderId="0" xfId="876">
      <alignment/>
      <protection/>
    </xf>
    <xf numFmtId="0" fontId="6" fillId="0" borderId="0" xfId="876" applyFont="1" applyAlignment="1">
      <alignment vertical="center" wrapText="1"/>
      <protection/>
    </xf>
    <xf numFmtId="0" fontId="0" fillId="0" borderId="0" xfId="876" applyAlignment="1">
      <alignment horizontal="right"/>
      <protection/>
    </xf>
    <xf numFmtId="0" fontId="7" fillId="0" borderId="0" xfId="876" applyFont="1" applyAlignment="1">
      <alignment horizontal="center" vertical="center" wrapText="1"/>
      <protection/>
    </xf>
    <xf numFmtId="0" fontId="0" fillId="0" borderId="0" xfId="876" applyAlignment="1">
      <alignment horizontal="center"/>
      <protection/>
    </xf>
    <xf numFmtId="0" fontId="6" fillId="0" borderId="0" xfId="876" applyFont="1" applyAlignment="1">
      <alignment horizontal="center" vertical="center" wrapText="1"/>
      <protection/>
    </xf>
    <xf numFmtId="0" fontId="2" fillId="0" borderId="0" xfId="765" applyFont="1" applyFill="1" applyAlignment="1">
      <alignment vertical="top"/>
      <protection/>
    </xf>
    <xf numFmtId="0" fontId="8" fillId="0" borderId="0" xfId="398" applyFont="1" applyFill="1" applyBorder="1" applyAlignment="1">
      <alignment vertical="center"/>
      <protection/>
    </xf>
    <xf numFmtId="0" fontId="0" fillId="0" borderId="0" xfId="765" applyFill="1">
      <alignment vertical="center"/>
      <protection/>
    </xf>
    <xf numFmtId="195" fontId="0" fillId="0" borderId="0" xfId="765" applyNumberFormat="1" applyFill="1">
      <alignment vertical="center"/>
      <protection/>
    </xf>
    <xf numFmtId="0" fontId="9" fillId="0" borderId="0" xfId="765" applyFont="1" applyFill="1" applyAlignment="1">
      <alignment horizontal="center" vertical="top"/>
      <protection/>
    </xf>
    <xf numFmtId="195" fontId="0" fillId="0" borderId="0" xfId="765" applyNumberFormat="1" applyFont="1" applyFill="1">
      <alignment vertical="center"/>
      <protection/>
    </xf>
    <xf numFmtId="0" fontId="0" fillId="0" borderId="0" xfId="765" applyFont="1" applyFill="1" applyAlignment="1">
      <alignment horizontal="right" vertical="center"/>
      <protection/>
    </xf>
    <xf numFmtId="195" fontId="3" fillId="0" borderId="16" xfId="677" applyNumberFormat="1" applyFont="1" applyFill="1" applyBorder="1" applyAlignment="1">
      <alignment horizontal="center" vertical="center" wrapText="1"/>
      <protection/>
    </xf>
    <xf numFmtId="195" fontId="3" fillId="0" borderId="16" xfId="815" applyNumberFormat="1" applyFont="1" applyFill="1" applyBorder="1" applyAlignment="1">
      <alignment horizontal="center" vertical="center" wrapText="1"/>
      <protection/>
    </xf>
    <xf numFmtId="0" fontId="3" fillId="0" borderId="16" xfId="815" applyFont="1" applyFill="1" applyBorder="1" applyAlignment="1">
      <alignment horizontal="center" vertical="center" wrapText="1"/>
      <protection/>
    </xf>
    <xf numFmtId="196" fontId="3" fillId="0" borderId="16" xfId="765" applyNumberFormat="1" applyFont="1" applyFill="1" applyBorder="1" applyAlignment="1" applyProtection="1">
      <alignment horizontal="center" vertical="center" wrapText="1"/>
      <protection/>
    </xf>
    <xf numFmtId="195" fontId="3" fillId="0" borderId="17" xfId="677" applyNumberFormat="1" applyFont="1" applyFill="1" applyBorder="1" applyAlignment="1">
      <alignment horizontal="center" vertical="center" wrapText="1"/>
      <protection/>
    </xf>
    <xf numFmtId="195" fontId="3" fillId="0" borderId="17" xfId="815" applyNumberFormat="1" applyFont="1" applyFill="1" applyBorder="1" applyAlignment="1">
      <alignment horizontal="center" vertical="center" wrapText="1"/>
      <protection/>
    </xf>
    <xf numFmtId="0" fontId="3" fillId="0" borderId="17" xfId="815" applyFont="1" applyFill="1" applyBorder="1" applyAlignment="1">
      <alignment horizontal="center" vertical="center" wrapText="1"/>
      <protection/>
    </xf>
    <xf numFmtId="196" fontId="3" fillId="0" borderId="17" xfId="765" applyNumberFormat="1" applyFont="1" applyFill="1" applyBorder="1" applyAlignment="1" applyProtection="1">
      <alignment horizontal="center" vertical="center" wrapText="1"/>
      <protection/>
    </xf>
    <xf numFmtId="0" fontId="3" fillId="0" borderId="11" xfId="727" applyFont="1" applyFill="1" applyBorder="1" applyAlignment="1">
      <alignment horizontal="left" vertical="center" indent="1"/>
      <protection/>
    </xf>
    <xf numFmtId="0" fontId="0" fillId="0" borderId="11" xfId="765" applyNumberFormat="1" applyFont="1" applyFill="1" applyBorder="1" applyAlignment="1" applyProtection="1">
      <alignment horizontal="left" vertical="center" wrapText="1" indent="3"/>
      <protection/>
    </xf>
    <xf numFmtId="0" fontId="2" fillId="0" borderId="0" xfId="327" applyFont="1" applyAlignment="1">
      <alignment horizontal="center" vertical="top"/>
      <protection/>
    </xf>
    <xf numFmtId="0" fontId="10" fillId="0" borderId="0" xfId="327" applyFont="1">
      <alignment/>
      <protection/>
    </xf>
    <xf numFmtId="0" fontId="5" fillId="0" borderId="0" xfId="327" applyFont="1" applyAlignment="1">
      <alignment horizontal="right"/>
      <protection/>
    </xf>
    <xf numFmtId="0" fontId="5" fillId="0" borderId="0" xfId="327" applyFont="1" applyBorder="1" applyAlignment="1">
      <alignment horizontal="right" vertical="center" wrapText="1"/>
      <protection/>
    </xf>
    <xf numFmtId="0" fontId="11" fillId="0" borderId="11" xfId="677" applyFont="1" applyFill="1" applyBorder="1" applyAlignment="1">
      <alignment horizontal="left" vertical="center" wrapText="1" indent="1"/>
      <protection/>
    </xf>
    <xf numFmtId="195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765" applyNumberFormat="1" applyFont="1" applyFill="1" applyBorder="1" applyAlignment="1" applyProtection="1">
      <alignment horizontal="left" vertical="center" indent="1"/>
      <protection/>
    </xf>
    <xf numFmtId="196" fontId="0" fillId="0" borderId="11" xfId="0" applyNumberFormat="1" applyBorder="1" applyAlignment="1">
      <alignment vertical="center"/>
    </xf>
    <xf numFmtId="195" fontId="0" fillId="0" borderId="11" xfId="0" applyNumberFormat="1" applyBorder="1" applyAlignment="1">
      <alignment/>
    </xf>
    <xf numFmtId="0" fontId="0" fillId="0" borderId="11" xfId="677" applyFont="1" applyFill="1" applyBorder="1" applyAlignment="1">
      <alignment vertical="center"/>
      <protection/>
    </xf>
    <xf numFmtId="0" fontId="0" fillId="0" borderId="18" xfId="677" applyFont="1" applyFill="1" applyBorder="1" applyAlignment="1">
      <alignment vertical="center"/>
      <protection/>
    </xf>
    <xf numFmtId="0" fontId="0" fillId="0" borderId="11" xfId="677" applyFont="1" applyFill="1" applyBorder="1" applyAlignment="1">
      <alignment horizontal="left" vertical="center" wrapText="1"/>
      <protection/>
    </xf>
    <xf numFmtId="0" fontId="12" fillId="0" borderId="0" xfId="876" applyFont="1" applyAlignment="1">
      <alignment horizontal="center"/>
      <protection/>
    </xf>
    <xf numFmtId="0" fontId="13" fillId="0" borderId="0" xfId="398" applyFont="1" applyAlignment="1">
      <alignment vertical="top"/>
      <protection/>
    </xf>
    <xf numFmtId="0" fontId="0" fillId="0" borderId="0" xfId="398" applyFont="1">
      <alignment vertical="center"/>
      <protection/>
    </xf>
    <xf numFmtId="0" fontId="3" fillId="0" borderId="0" xfId="398" applyFont="1">
      <alignment vertical="center"/>
      <protection/>
    </xf>
    <xf numFmtId="0" fontId="8" fillId="0" borderId="0" xfId="398" applyFont="1">
      <alignment vertical="center"/>
      <protection/>
    </xf>
    <xf numFmtId="0" fontId="8" fillId="0" borderId="0" xfId="398" applyFont="1" applyAlignment="1">
      <alignment vertical="center"/>
      <protection/>
    </xf>
    <xf numFmtId="0" fontId="14" fillId="0" borderId="0" xfId="398" applyFont="1">
      <alignment vertical="center"/>
      <protection/>
    </xf>
    <xf numFmtId="0" fontId="0" fillId="0" borderId="0" xfId="398">
      <alignment vertical="center"/>
      <protection/>
    </xf>
    <xf numFmtId="0" fontId="2" fillId="0" borderId="0" xfId="398" applyFont="1" applyFill="1" applyAlignment="1">
      <alignment horizontal="center" vertical="top"/>
      <protection/>
    </xf>
    <xf numFmtId="0" fontId="0" fillId="0" borderId="0" xfId="398" applyFont="1" applyAlignment="1">
      <alignment horizontal="right" vertical="center"/>
      <protection/>
    </xf>
    <xf numFmtId="0" fontId="3" fillId="0" borderId="11" xfId="398" applyFont="1" applyBorder="1" applyAlignment="1">
      <alignment horizontal="center" vertical="center"/>
      <protection/>
    </xf>
    <xf numFmtId="0" fontId="3" fillId="0" borderId="11" xfId="398" applyFont="1" applyFill="1" applyBorder="1" applyAlignment="1">
      <alignment horizontal="center" vertical="center"/>
      <protection/>
    </xf>
    <xf numFmtId="0" fontId="3" fillId="0" borderId="11" xfId="398" applyFont="1" applyFill="1" applyBorder="1" applyAlignment="1">
      <alignment horizontal="center" vertical="center" wrapText="1"/>
      <protection/>
    </xf>
    <xf numFmtId="0" fontId="0" fillId="0" borderId="11" xfId="398" applyFont="1" applyBorder="1" applyAlignment="1">
      <alignment horizontal="left" vertical="center" wrapText="1" indent="2"/>
      <protection/>
    </xf>
    <xf numFmtId="195" fontId="0" fillId="0" borderId="11" xfId="398" applyNumberFormat="1" applyFont="1" applyFill="1" applyBorder="1">
      <alignment vertical="center"/>
      <protection/>
    </xf>
    <xf numFmtId="0" fontId="0" fillId="0" borderId="0" xfId="398" applyFont="1" applyBorder="1" applyAlignment="1">
      <alignment horizontal="left" vertical="center" wrapText="1"/>
      <protection/>
    </xf>
    <xf numFmtId="0" fontId="0" fillId="0" borderId="0" xfId="765" applyFill="1" applyBorder="1" applyAlignment="1">
      <alignment vertical="center"/>
      <protection/>
    </xf>
    <xf numFmtId="0" fontId="0" fillId="0" borderId="0" xfId="677" applyFont="1" applyFill="1" applyAlignment="1">
      <alignment vertical="center"/>
      <protection/>
    </xf>
    <xf numFmtId="195" fontId="3" fillId="0" borderId="11" xfId="677" applyNumberFormat="1" applyFont="1" applyFill="1" applyBorder="1" applyAlignment="1">
      <alignment horizontal="center" vertical="center" wrapText="1"/>
      <protection/>
    </xf>
    <xf numFmtId="195" fontId="3" fillId="0" borderId="11" xfId="815" applyNumberFormat="1" applyFont="1" applyFill="1" applyBorder="1" applyAlignment="1">
      <alignment horizontal="center" vertical="center" wrapText="1"/>
      <protection/>
    </xf>
    <xf numFmtId="0" fontId="3" fillId="0" borderId="11" xfId="815" applyFont="1" applyFill="1" applyBorder="1" applyAlignment="1">
      <alignment horizontal="center" vertical="center" wrapText="1"/>
      <protection/>
    </xf>
    <xf numFmtId="195" fontId="0" fillId="0" borderId="11" xfId="765" applyNumberFormat="1" applyFont="1" applyFill="1" applyBorder="1" applyAlignment="1" applyProtection="1">
      <alignment horizontal="right" vertical="center"/>
      <protection/>
    </xf>
    <xf numFmtId="197" fontId="0" fillId="0" borderId="11" xfId="765" applyNumberFormat="1" applyFont="1" applyFill="1" applyBorder="1" applyAlignment="1" applyProtection="1">
      <alignment horizontal="right" vertical="center"/>
      <protection/>
    </xf>
    <xf numFmtId="195" fontId="0" fillId="0" borderId="11" xfId="765" applyNumberFormat="1" applyFill="1" applyBorder="1" applyAlignment="1">
      <alignment vertical="center"/>
      <protection/>
    </xf>
    <xf numFmtId="197" fontId="0" fillId="0" borderId="0" xfId="765" applyNumberFormat="1" applyFill="1" applyBorder="1" applyAlignment="1">
      <alignment vertical="center"/>
      <protection/>
    </xf>
    <xf numFmtId="0" fontId="0" fillId="0" borderId="11" xfId="765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765" applyFont="1" applyFill="1" applyBorder="1" applyAlignment="1">
      <alignment horizontal="left" vertical="center" wrapText="1" indent="1"/>
      <protection/>
    </xf>
    <xf numFmtId="195" fontId="0" fillId="0" borderId="0" xfId="677" applyNumberFormat="1" applyFont="1" applyFill="1" applyAlignment="1">
      <alignment vertical="center"/>
      <protection/>
    </xf>
    <xf numFmtId="196" fontId="0" fillId="0" borderId="0" xfId="677" applyNumberFormat="1" applyFont="1" applyFill="1" applyAlignment="1">
      <alignment vertical="center"/>
      <protection/>
    </xf>
    <xf numFmtId="0" fontId="0" fillId="0" borderId="19" xfId="765" applyFill="1" applyBorder="1" applyAlignment="1">
      <alignment vertical="center"/>
      <protection/>
    </xf>
    <xf numFmtId="0" fontId="2" fillId="0" borderId="0" xfId="765" applyFont="1" applyFill="1" applyAlignment="1">
      <alignment horizontal="center" vertical="top"/>
      <protection/>
    </xf>
    <xf numFmtId="194" fontId="0" fillId="0" borderId="0" xfId="765" applyNumberFormat="1" applyFont="1" applyFill="1" applyAlignment="1">
      <alignment horizontal="right" vertical="center"/>
      <protection/>
    </xf>
    <xf numFmtId="0" fontId="0" fillId="0" borderId="11" xfId="398" applyNumberFormat="1" applyFont="1" applyFill="1" applyBorder="1" applyAlignment="1">
      <alignment horizontal="right" vertical="center"/>
      <protection/>
    </xf>
    <xf numFmtId="0" fontId="0" fillId="0" borderId="16" xfId="765" applyNumberFormat="1" applyFont="1" applyFill="1" applyBorder="1" applyAlignment="1" applyProtection="1">
      <alignment horizontal="left" vertical="center" indent="1"/>
      <protection/>
    </xf>
    <xf numFmtId="0" fontId="0" fillId="0" borderId="18" xfId="765" applyNumberFormat="1" applyFont="1" applyFill="1" applyBorder="1" applyAlignment="1" applyProtection="1">
      <alignment horizontal="left" vertical="center" indent="1"/>
      <protection/>
    </xf>
    <xf numFmtId="0" fontId="3" fillId="0" borderId="17" xfId="765" applyNumberFormat="1" applyFont="1" applyFill="1" applyBorder="1" applyAlignment="1" applyProtection="1">
      <alignment horizontal="left" vertical="center" indent="1"/>
      <protection/>
    </xf>
    <xf numFmtId="196" fontId="0" fillId="0" borderId="0" xfId="765" applyNumberFormat="1" applyFill="1" applyBorder="1" applyAlignment="1">
      <alignment vertical="center"/>
      <protection/>
    </xf>
    <xf numFmtId="0" fontId="0" fillId="0" borderId="0" xfId="677" applyFont="1" applyFill="1" applyBorder="1" applyAlignment="1">
      <alignment vertical="center"/>
      <protection/>
    </xf>
    <xf numFmtId="198" fontId="0" fillId="0" borderId="0" xfId="765" applyNumberFormat="1" applyFill="1" applyBorder="1" applyAlignment="1">
      <alignment vertical="center"/>
      <protection/>
    </xf>
    <xf numFmtId="197" fontId="0" fillId="0" borderId="19" xfId="765" applyNumberFormat="1" applyFill="1" applyBorder="1" applyAlignment="1">
      <alignment vertical="center"/>
      <protection/>
    </xf>
    <xf numFmtId="196" fontId="0" fillId="0" borderId="19" xfId="765" applyNumberFormat="1" applyFill="1" applyBorder="1" applyAlignment="1">
      <alignment vertical="center"/>
      <protection/>
    </xf>
    <xf numFmtId="0" fontId="0" fillId="0" borderId="19" xfId="677" applyFont="1" applyFill="1" applyBorder="1" applyAlignment="1">
      <alignment vertical="center"/>
      <protection/>
    </xf>
    <xf numFmtId="0" fontId="2" fillId="0" borderId="0" xfId="677" applyFont="1" applyFill="1" applyAlignment="1">
      <alignment vertical="top"/>
      <protection/>
    </xf>
    <xf numFmtId="0" fontId="3" fillId="0" borderId="0" xfId="677" applyFont="1" applyFill="1" applyAlignment="1">
      <alignment vertical="center" wrapText="1"/>
      <protection/>
    </xf>
    <xf numFmtId="0" fontId="8" fillId="0" borderId="0" xfId="677" applyFont="1" applyFill="1" applyBorder="1" applyAlignment="1">
      <alignment vertical="center"/>
      <protection/>
    </xf>
    <xf numFmtId="0" fontId="2" fillId="0" borderId="0" xfId="677" applyFont="1" applyFill="1" applyAlignment="1">
      <alignment horizontal="center" vertical="top"/>
      <protection/>
    </xf>
    <xf numFmtId="196" fontId="0" fillId="0" borderId="0" xfId="677" applyNumberFormat="1" applyFont="1" applyFill="1" applyAlignment="1">
      <alignment horizontal="right" vertical="center"/>
      <protection/>
    </xf>
    <xf numFmtId="0" fontId="0" fillId="0" borderId="11" xfId="15" applyNumberFormat="1" applyFont="1" applyFill="1" applyBorder="1" applyAlignment="1" applyProtection="1">
      <alignment horizontal="right" vertical="center"/>
      <protection/>
    </xf>
    <xf numFmtId="0" fontId="0" fillId="0" borderId="11" xfId="677" applyFont="1" applyFill="1" applyBorder="1" applyAlignment="1">
      <alignment horizontal="left" vertical="center" indent="1"/>
      <protection/>
    </xf>
    <xf numFmtId="0" fontId="0" fillId="0" borderId="11" xfId="677" applyFont="1" applyFill="1" applyBorder="1" applyAlignment="1">
      <alignment horizontal="left" vertical="center" indent="2"/>
      <protection/>
    </xf>
    <xf numFmtId="0" fontId="11" fillId="0" borderId="11" xfId="677" applyFont="1" applyFill="1" applyBorder="1" applyAlignment="1">
      <alignment horizontal="left" vertical="center" wrapText="1"/>
      <protection/>
    </xf>
    <xf numFmtId="195" fontId="8" fillId="0" borderId="0" xfId="677" applyNumberFormat="1" applyFont="1" applyFill="1" applyBorder="1" applyAlignment="1">
      <alignment vertical="center"/>
      <protection/>
    </xf>
    <xf numFmtId="196" fontId="0" fillId="0" borderId="0" xfId="677" applyNumberFormat="1" applyFont="1" applyFill="1" applyBorder="1" applyAlignment="1">
      <alignment vertical="center"/>
      <protection/>
    </xf>
    <xf numFmtId="0" fontId="15" fillId="0" borderId="0" xfId="876" applyFont="1" applyAlignment="1">
      <alignment horizontal="center"/>
      <protection/>
    </xf>
    <xf numFmtId="0" fontId="16" fillId="0" borderId="0" xfId="876" applyFont="1" applyAlignment="1">
      <alignment horizontal="center"/>
      <protection/>
    </xf>
    <xf numFmtId="57" fontId="17" fillId="0" borderId="0" xfId="876" applyNumberFormat="1" applyFont="1" applyAlignment="1">
      <alignment horizontal="center"/>
      <protection/>
    </xf>
    <xf numFmtId="0" fontId="18" fillId="0" borderId="0" xfId="876" applyFont="1">
      <alignment/>
      <protection/>
    </xf>
    <xf numFmtId="31" fontId="19" fillId="0" borderId="0" xfId="876" applyNumberFormat="1" applyFont="1" applyAlignment="1">
      <alignment horizontal="center"/>
      <protection/>
    </xf>
    <xf numFmtId="31" fontId="20" fillId="0" borderId="0" xfId="876" applyNumberFormat="1" applyFont="1" applyAlignment="1">
      <alignment/>
      <protection/>
    </xf>
    <xf numFmtId="0" fontId="0" fillId="0" borderId="11" xfId="398" applyNumberFormat="1" applyFont="1" applyFill="1" applyBorder="1">
      <alignment vertical="center"/>
      <protection/>
    </xf>
    <xf numFmtId="0" fontId="0" fillId="0" borderId="20" xfId="398" applyFont="1" applyBorder="1" applyAlignment="1">
      <alignment horizontal="left" vertical="center" wrapText="1"/>
      <protection/>
    </xf>
    <xf numFmtId="0" fontId="0" fillId="0" borderId="12" xfId="398" applyFont="1" applyBorder="1" applyAlignment="1">
      <alignment horizontal="left" vertical="center" wrapText="1"/>
      <protection/>
    </xf>
    <xf numFmtId="0" fontId="0" fillId="0" borderId="21" xfId="398" applyFont="1" applyBorder="1" applyAlignment="1">
      <alignment horizontal="left" vertical="center" wrapText="1"/>
      <protection/>
    </xf>
    <xf numFmtId="0" fontId="0" fillId="0" borderId="0" xfId="787" applyFill="1">
      <alignment/>
      <protection/>
    </xf>
    <xf numFmtId="199" fontId="4" fillId="0" borderId="0" xfId="820" applyNumberFormat="1" applyFont="1" applyFill="1" applyAlignment="1">
      <alignment vertical="center"/>
    </xf>
    <xf numFmtId="0" fontId="0" fillId="0" borderId="0" xfId="727" applyFill="1">
      <alignment/>
      <protection/>
    </xf>
    <xf numFmtId="0" fontId="2" fillId="0" borderId="0" xfId="727" applyFont="1" applyFill="1" applyAlignment="1">
      <alignment horizontal="center" vertical="top"/>
      <protection/>
    </xf>
    <xf numFmtId="199" fontId="0" fillId="0" borderId="0" xfId="820" applyNumberFormat="1" applyFont="1" applyFill="1" applyAlignment="1">
      <alignment vertical="center"/>
    </xf>
    <xf numFmtId="0" fontId="0" fillId="0" borderId="22" xfId="727" applyFont="1" applyFill="1" applyBorder="1" applyAlignment="1">
      <alignment horizontal="right" vertical="center"/>
      <protection/>
    </xf>
    <xf numFmtId="195" fontId="5" fillId="0" borderId="11" xfId="820" applyNumberFormat="1" applyFont="1" applyFill="1" applyBorder="1" applyAlignment="1" applyProtection="1">
      <alignment horizontal="right" vertical="center"/>
      <protection/>
    </xf>
    <xf numFmtId="199" fontId="5" fillId="0" borderId="11" xfId="820" applyNumberFormat="1" applyFont="1" applyFill="1" applyBorder="1" applyAlignment="1" applyProtection="1">
      <alignment horizontal="right" vertical="center"/>
      <protection/>
    </xf>
    <xf numFmtId="199" fontId="4" fillId="0" borderId="11" xfId="820" applyNumberFormat="1" applyFont="1" applyFill="1" applyBorder="1" applyAlignment="1">
      <alignment vertical="center"/>
    </xf>
    <xf numFmtId="9" fontId="4" fillId="0" borderId="11" xfId="820" applyNumberFormat="1" applyFont="1" applyFill="1" applyBorder="1" applyAlignment="1">
      <alignment horizontal="center" vertical="center"/>
    </xf>
    <xf numFmtId="9" fontId="0" fillId="0" borderId="11" xfId="727" applyNumberFormat="1" applyFill="1" applyBorder="1" applyAlignment="1">
      <alignment horizontal="center" vertical="center"/>
      <protection/>
    </xf>
    <xf numFmtId="0" fontId="0" fillId="0" borderId="11" xfId="727" applyFont="1" applyFill="1" applyBorder="1" applyAlignment="1">
      <alignment horizontal="left" vertical="center" indent="2"/>
      <protection/>
    </xf>
    <xf numFmtId="0" fontId="0" fillId="0" borderId="11" xfId="727" applyFont="1" applyFill="1" applyBorder="1" applyAlignment="1">
      <alignment horizontal="left" vertical="center" indent="4"/>
      <protection/>
    </xf>
    <xf numFmtId="0" fontId="0" fillId="0" borderId="11" xfId="727" applyFill="1" applyBorder="1">
      <alignment/>
      <protection/>
    </xf>
    <xf numFmtId="9" fontId="0" fillId="0" borderId="11" xfId="727" applyNumberFormat="1" applyFill="1" applyBorder="1" applyAlignment="1">
      <alignment horizontal="center"/>
      <protection/>
    </xf>
    <xf numFmtId="199" fontId="4" fillId="0" borderId="11" xfId="820" applyNumberFormat="1" applyFont="1" applyFill="1" applyBorder="1" applyAlignment="1">
      <alignment horizontal="center" vertical="center"/>
    </xf>
    <xf numFmtId="0" fontId="0" fillId="0" borderId="11" xfId="727" applyFill="1" applyBorder="1" applyAlignment="1">
      <alignment horizontal="center" vertical="center"/>
      <protection/>
    </xf>
    <xf numFmtId="0" fontId="0" fillId="0" borderId="11" xfId="727" applyFont="1" applyFill="1" applyBorder="1" applyAlignment="1">
      <alignment horizontal="left" vertical="center"/>
      <protection/>
    </xf>
    <xf numFmtId="0" fontId="21" fillId="0" borderId="0" xfId="765" applyFont="1" applyFill="1">
      <alignment vertical="center"/>
      <protection/>
    </xf>
    <xf numFmtId="0" fontId="2" fillId="0" borderId="0" xfId="870" applyFont="1" applyFill="1" applyAlignment="1">
      <alignment vertical="top" wrapText="1"/>
      <protection/>
    </xf>
    <xf numFmtId="0" fontId="0" fillId="0" borderId="0" xfId="870" applyFont="1" applyFill="1">
      <alignment vertical="center"/>
      <protection/>
    </xf>
    <xf numFmtId="0" fontId="3" fillId="0" borderId="0" xfId="870" applyFont="1" applyFill="1">
      <alignment vertical="center"/>
      <protection/>
    </xf>
    <xf numFmtId="0" fontId="0" fillId="0" borderId="0" xfId="875" applyFill="1">
      <alignment/>
      <protection/>
    </xf>
    <xf numFmtId="0" fontId="4" fillId="0" borderId="0" xfId="870" applyFont="1" applyFill="1">
      <alignment vertical="center"/>
      <protection/>
    </xf>
    <xf numFmtId="0" fontId="4" fillId="0" borderId="0" xfId="870" applyFont="1" applyFill="1" applyAlignment="1">
      <alignment horizontal="right" vertical="center"/>
      <protection/>
    </xf>
    <xf numFmtId="199" fontId="0" fillId="0" borderId="0" xfId="459" applyNumberFormat="1" applyFont="1" applyFill="1" applyAlignment="1">
      <alignment vertical="center"/>
    </xf>
    <xf numFmtId="199" fontId="4" fillId="0" borderId="0" xfId="459" applyNumberFormat="1" applyFont="1" applyFill="1" applyAlignment="1">
      <alignment vertical="center"/>
    </xf>
    <xf numFmtId="0" fontId="4" fillId="0" borderId="0" xfId="870" applyFont="1" applyFill="1" applyAlignment="1">
      <alignment horizontal="center" vertical="center"/>
      <protection/>
    </xf>
    <xf numFmtId="0" fontId="2" fillId="0" borderId="0" xfId="870" applyFont="1" applyFill="1" applyAlignment="1">
      <alignment horizontal="center" vertical="top" wrapText="1"/>
      <protection/>
    </xf>
    <xf numFmtId="0" fontId="2" fillId="0" borderId="0" xfId="870" applyFont="1" applyFill="1" applyAlignment="1">
      <alignment horizontal="right" vertical="top" wrapText="1"/>
      <protection/>
    </xf>
    <xf numFmtId="0" fontId="0" fillId="0" borderId="0" xfId="634" applyFont="1" applyFill="1" applyAlignment="1">
      <alignment horizontal="right" wrapText="1"/>
      <protection/>
    </xf>
    <xf numFmtId="0" fontId="0" fillId="0" borderId="0" xfId="870" applyFont="1" applyFill="1" applyAlignment="1">
      <alignment horizontal="right" vertical="center"/>
      <protection/>
    </xf>
    <xf numFmtId="0" fontId="3" fillId="0" borderId="20" xfId="860" applyFont="1" applyFill="1" applyBorder="1" applyAlignment="1">
      <alignment horizontal="center" vertical="center" wrapText="1"/>
      <protection/>
    </xf>
    <xf numFmtId="0" fontId="3" fillId="0" borderId="11" xfId="860" applyFont="1" applyFill="1" applyBorder="1" applyAlignment="1">
      <alignment horizontal="center" vertical="center" wrapText="1"/>
      <protection/>
    </xf>
    <xf numFmtId="0" fontId="3" fillId="0" borderId="11" xfId="870" applyNumberFormat="1" applyFont="1" applyFill="1" applyBorder="1" applyAlignment="1" applyProtection="1">
      <alignment horizontal="center" vertical="center"/>
      <protection/>
    </xf>
    <xf numFmtId="0" fontId="3" fillId="0" borderId="0" xfId="860" applyFont="1" applyFill="1" applyBorder="1" applyAlignment="1">
      <alignment horizontal="center" vertical="center" wrapText="1"/>
      <protection/>
    </xf>
    <xf numFmtId="0" fontId="3" fillId="0" borderId="11" xfId="870" applyNumberFormat="1" applyFont="1" applyFill="1" applyBorder="1" applyAlignment="1" applyProtection="1">
      <alignment vertical="center" wrapText="1"/>
      <protection/>
    </xf>
    <xf numFmtId="195" fontId="3" fillId="0" borderId="11" xfId="870" applyNumberFormat="1" applyFont="1" applyFill="1" applyBorder="1" applyAlignment="1" applyProtection="1">
      <alignment horizontal="right" vertical="center" wrapText="1"/>
      <protection/>
    </xf>
    <xf numFmtId="195" fontId="22" fillId="0" borderId="11" xfId="510" applyNumberFormat="1" applyFont="1" applyFill="1" applyBorder="1" applyAlignment="1">
      <alignment horizontal="right" vertical="center"/>
      <protection/>
    </xf>
    <xf numFmtId="9" fontId="0" fillId="0" borderId="11" xfId="459" applyNumberFormat="1" applyFont="1" applyFill="1" applyBorder="1" applyAlignment="1">
      <alignment vertical="center"/>
    </xf>
    <xf numFmtId="199" fontId="4" fillId="0" borderId="0" xfId="459" applyNumberFormat="1" applyFont="1" applyFill="1" applyBorder="1" applyAlignment="1" applyProtection="1">
      <alignment horizontal="right" vertical="center"/>
      <protection/>
    </xf>
    <xf numFmtId="0" fontId="0" fillId="0" borderId="11" xfId="875" applyFont="1" applyFill="1" applyBorder="1" applyAlignment="1">
      <alignment horizontal="left" vertical="center" indent="1"/>
      <protection/>
    </xf>
    <xf numFmtId="49" fontId="0" fillId="0" borderId="11" xfId="510" applyNumberFormat="1" applyFont="1" applyFill="1" applyBorder="1" applyAlignment="1">
      <alignment horizontal="left" vertical="center" indent="2"/>
      <protection/>
    </xf>
    <xf numFmtId="195" fontId="22" fillId="0" borderId="11" xfId="510" applyNumberFormat="1" applyFont="1" applyFill="1" applyBorder="1" applyAlignment="1">
      <alignment vertical="center"/>
      <protection/>
    </xf>
    <xf numFmtId="49" fontId="8" fillId="0" borderId="11" xfId="510" applyNumberFormat="1" applyFont="1" applyFill="1" applyBorder="1" applyAlignment="1">
      <alignment horizontal="left" vertical="center" indent="2"/>
      <protection/>
    </xf>
    <xf numFmtId="195" fontId="23" fillId="0" borderId="11" xfId="510" applyNumberFormat="1" applyFont="1" applyFill="1" applyBorder="1" applyAlignment="1">
      <alignment horizontal="right" vertical="center"/>
      <protection/>
    </xf>
    <xf numFmtId="9" fontId="8" fillId="0" borderId="11" xfId="459" applyNumberFormat="1" applyFont="1" applyFill="1" applyBorder="1" applyAlignment="1">
      <alignment vertical="center"/>
    </xf>
    <xf numFmtId="195" fontId="22" fillId="0" borderId="11" xfId="510" applyNumberFormat="1" applyFont="1" applyFill="1" applyBorder="1" applyAlignment="1">
      <alignment horizontal="left" vertical="center" indent="2"/>
      <protection/>
    </xf>
    <xf numFmtId="49" fontId="0" fillId="0" borderId="11" xfId="510" applyNumberFormat="1" applyFont="1" applyFill="1" applyBorder="1" applyAlignment="1">
      <alignment horizontal="left" vertical="center" indent="3"/>
      <protection/>
    </xf>
    <xf numFmtId="195" fontId="0" fillId="0" borderId="11" xfId="510" applyNumberFormat="1" applyFont="1" applyFill="1" applyBorder="1" applyAlignment="1">
      <alignment horizontal="right" vertical="center"/>
      <protection/>
    </xf>
    <xf numFmtId="195" fontId="8" fillId="0" borderId="11" xfId="459" applyNumberFormat="1" applyFont="1" applyFill="1" applyBorder="1" applyAlignment="1">
      <alignment horizontal="right" vertical="center"/>
    </xf>
    <xf numFmtId="199" fontId="4" fillId="0" borderId="0" xfId="459" applyNumberFormat="1" applyFont="1" applyFill="1" applyAlignment="1" applyProtection="1">
      <alignment horizontal="right" vertical="center"/>
      <protection/>
    </xf>
    <xf numFmtId="195" fontId="0" fillId="0" borderId="11" xfId="459" applyNumberFormat="1" applyFont="1" applyFill="1" applyBorder="1" applyAlignment="1">
      <alignment horizontal="right" vertical="center"/>
    </xf>
    <xf numFmtId="195" fontId="0" fillId="0" borderId="11" xfId="510" applyNumberFormat="1" applyFont="1" applyFill="1" applyBorder="1" applyAlignment="1">
      <alignment horizontal="left" vertical="center" indent="3"/>
      <protection/>
    </xf>
    <xf numFmtId="0" fontId="0" fillId="0" borderId="0" xfId="870" applyFont="1" applyFill="1" applyAlignment="1">
      <alignment horizontal="center" vertical="center"/>
      <protection/>
    </xf>
    <xf numFmtId="0" fontId="3" fillId="0" borderId="0" xfId="870" applyFont="1" applyFill="1" applyAlignment="1">
      <alignment horizontal="center" vertical="center"/>
      <protection/>
    </xf>
    <xf numFmtId="0" fontId="0" fillId="0" borderId="0" xfId="875" applyFill="1" applyAlignment="1">
      <alignment horizontal="center"/>
      <protection/>
    </xf>
    <xf numFmtId="195" fontId="0" fillId="0" borderId="11" xfId="875" applyNumberFormat="1" applyFont="1" applyFill="1" applyBorder="1" applyAlignment="1">
      <alignment horizontal="left" vertical="center" indent="1"/>
      <protection/>
    </xf>
    <xf numFmtId="195" fontId="0" fillId="0" borderId="11" xfId="875" applyNumberFormat="1" applyFont="1" applyFill="1" applyBorder="1" applyAlignment="1" applyProtection="1">
      <alignment horizontal="left" vertical="center" indent="2"/>
      <protection/>
    </xf>
    <xf numFmtId="195" fontId="0" fillId="0" borderId="11" xfId="875" applyNumberFormat="1" applyFont="1" applyFill="1" applyBorder="1" applyAlignment="1">
      <alignment horizontal="left" vertical="center" indent="2"/>
      <protection/>
    </xf>
    <xf numFmtId="195" fontId="4" fillId="0" borderId="11" xfId="870" applyNumberFormat="1" applyFont="1" applyFill="1" applyBorder="1">
      <alignment vertical="center"/>
      <protection/>
    </xf>
    <xf numFmtId="0" fontId="0" fillId="0" borderId="11" xfId="875" applyNumberFormat="1" applyFont="1" applyFill="1" applyBorder="1" applyAlignment="1" applyProtection="1">
      <alignment horizontal="left" vertical="center" indent="2"/>
      <protection/>
    </xf>
    <xf numFmtId="0" fontId="0" fillId="0" borderId="11" xfId="875" applyFont="1" applyFill="1" applyBorder="1" applyAlignment="1">
      <alignment horizontal="left" vertical="center" indent="2"/>
      <protection/>
    </xf>
    <xf numFmtId="49" fontId="0" fillId="0" borderId="11" xfId="510" applyNumberFormat="1" applyFont="1" applyFill="1" applyBorder="1" applyAlignment="1">
      <alignment horizontal="left" vertical="center"/>
      <protection/>
    </xf>
    <xf numFmtId="199" fontId="0" fillId="0" borderId="11" xfId="459" applyNumberFormat="1" applyFont="1" applyFill="1" applyBorder="1" applyAlignment="1">
      <alignment horizontal="right" vertical="center"/>
    </xf>
    <xf numFmtId="0" fontId="4" fillId="0" borderId="11" xfId="870" applyFont="1" applyFill="1" applyBorder="1">
      <alignment vertical="center"/>
      <protection/>
    </xf>
    <xf numFmtId="199" fontId="0" fillId="0" borderId="11" xfId="459" applyNumberFormat="1" applyFont="1" applyFill="1" applyBorder="1" applyAlignment="1">
      <alignment vertical="center"/>
    </xf>
    <xf numFmtId="0" fontId="24" fillId="0" borderId="0" xfId="849" applyFont="1" applyFill="1" applyAlignment="1">
      <alignment vertical="top" wrapText="1"/>
      <protection/>
    </xf>
    <xf numFmtId="0" fontId="0" fillId="0" borderId="0" xfId="849" applyFont="1" applyFill="1" applyAlignment="1">
      <alignment horizontal="center" vertical="center" wrapText="1"/>
      <protection/>
    </xf>
    <xf numFmtId="0" fontId="8" fillId="0" borderId="0" xfId="849" applyFont="1" applyFill="1" applyAlignment="1">
      <alignment horizontal="center" vertical="center" wrapText="1"/>
      <protection/>
    </xf>
    <xf numFmtId="0" fontId="8" fillId="45" borderId="0" xfId="849" applyFont="1" applyFill="1" applyAlignment="1">
      <alignment vertical="center" wrapText="1"/>
      <protection/>
    </xf>
    <xf numFmtId="0" fontId="0" fillId="45" borderId="0" xfId="849" applyFont="1" applyFill="1" applyAlignment="1">
      <alignment vertical="center" wrapText="1"/>
      <protection/>
    </xf>
    <xf numFmtId="0" fontId="0" fillId="45" borderId="0" xfId="0" applyFill="1" applyAlignment="1">
      <alignment/>
    </xf>
    <xf numFmtId="0" fontId="8" fillId="0" borderId="0" xfId="849" applyFont="1" applyFill="1" applyAlignment="1">
      <alignment vertical="center" wrapText="1"/>
      <protection/>
    </xf>
    <xf numFmtId="0" fontId="0" fillId="0" borderId="0" xfId="849" applyFont="1" applyFill="1" applyAlignment="1">
      <alignment vertical="center" wrapText="1"/>
      <protection/>
    </xf>
    <xf numFmtId="198" fontId="0" fillId="0" borderId="0" xfId="849" applyNumberFormat="1" applyFont="1" applyFill="1" applyAlignment="1">
      <alignment vertical="center"/>
      <protection/>
    </xf>
    <xf numFmtId="183" fontId="2" fillId="0" borderId="0" xfId="849" applyNumberFormat="1" applyFont="1" applyFill="1" applyBorder="1" applyAlignment="1">
      <alignment horizontal="center" vertical="top" wrapText="1"/>
      <protection/>
    </xf>
    <xf numFmtId="198" fontId="3" fillId="0" borderId="0" xfId="874" applyNumberFormat="1" applyFont="1" applyFill="1" applyBorder="1" applyAlignment="1">
      <alignment horizontal="center" vertical="top"/>
      <protection/>
    </xf>
    <xf numFmtId="198" fontId="0" fillId="0" borderId="0" xfId="634" applyNumberFormat="1" applyFont="1" applyFill="1" applyAlignment="1">
      <alignment horizontal="right" vertical="center"/>
      <protection/>
    </xf>
    <xf numFmtId="0" fontId="3" fillId="0" borderId="11" xfId="874" applyFont="1" applyFill="1" applyBorder="1" applyAlignment="1">
      <alignment horizontal="center" vertical="center" wrapText="1"/>
      <protection/>
    </xf>
    <xf numFmtId="198" fontId="3" fillId="0" borderId="11" xfId="874" applyNumberFormat="1" applyFont="1" applyFill="1" applyBorder="1" applyAlignment="1">
      <alignment horizontal="center" vertical="center"/>
      <protection/>
    </xf>
    <xf numFmtId="0" fontId="3" fillId="0" borderId="11" xfId="849" applyFont="1" applyFill="1" applyBorder="1" applyAlignment="1">
      <alignment horizontal="center" vertical="center" wrapText="1"/>
      <protection/>
    </xf>
    <xf numFmtId="198" fontId="0" fillId="0" borderId="11" xfId="849" applyNumberFormat="1" applyFont="1" applyFill="1" applyBorder="1" applyAlignment="1">
      <alignment vertical="center"/>
      <protection/>
    </xf>
    <xf numFmtId="9" fontId="3" fillId="0" borderId="11" xfId="677" applyNumberFormat="1" applyFont="1" applyFill="1" applyBorder="1" applyAlignment="1">
      <alignment vertical="center" wrapText="1"/>
      <protection/>
    </xf>
    <xf numFmtId="0" fontId="8" fillId="45" borderId="11" xfId="765" applyNumberFormat="1" applyFont="1" applyFill="1" applyBorder="1" applyAlignment="1" applyProtection="1">
      <alignment horizontal="left" vertical="center" wrapText="1"/>
      <protection/>
    </xf>
    <xf numFmtId="198" fontId="8" fillId="45" borderId="11" xfId="849" applyNumberFormat="1" applyFont="1" applyFill="1" applyBorder="1" applyAlignment="1">
      <alignment vertical="center"/>
      <protection/>
    </xf>
    <xf numFmtId="9" fontId="3" fillId="45" borderId="11" xfId="677" applyNumberFormat="1" applyFont="1" applyFill="1" applyBorder="1" applyAlignment="1">
      <alignment vertical="center" wrapText="1"/>
      <protection/>
    </xf>
    <xf numFmtId="0" fontId="0" fillId="45" borderId="11" xfId="765" applyNumberFormat="1" applyFont="1" applyFill="1" applyBorder="1" applyAlignment="1" applyProtection="1">
      <alignment horizontal="left" vertical="center" wrapText="1"/>
      <protection/>
    </xf>
    <xf numFmtId="198" fontId="0" fillId="45" borderId="11" xfId="849" applyNumberFormat="1" applyFont="1" applyFill="1" applyBorder="1" applyAlignment="1">
      <alignment vertical="center"/>
      <protection/>
    </xf>
    <xf numFmtId="9" fontId="3" fillId="45" borderId="11" xfId="677" applyNumberFormat="1" applyFont="1" applyFill="1" applyBorder="1" applyAlignment="1">
      <alignment horizontal="right" vertical="center" wrapText="1"/>
      <protection/>
    </xf>
    <xf numFmtId="49" fontId="0" fillId="45" borderId="23" xfId="765" applyNumberFormat="1" applyFill="1" applyBorder="1" applyAlignment="1">
      <alignment horizontal="right" vertical="center"/>
      <protection/>
    </xf>
    <xf numFmtId="0" fontId="8" fillId="0" borderId="11" xfId="765" applyNumberFormat="1" applyFont="1" applyFill="1" applyBorder="1" applyAlignment="1" applyProtection="1">
      <alignment horizontal="left" vertical="center" wrapText="1"/>
      <protection/>
    </xf>
    <xf numFmtId="198" fontId="8" fillId="0" borderId="11" xfId="849" applyNumberFormat="1" applyFont="1" applyFill="1" applyBorder="1" applyAlignment="1">
      <alignment vertical="center"/>
      <protection/>
    </xf>
    <xf numFmtId="0" fontId="0" fillId="0" borderId="11" xfId="765" applyNumberFormat="1" applyFont="1" applyFill="1" applyBorder="1" applyAlignment="1" applyProtection="1">
      <alignment horizontal="left" vertical="center" wrapText="1"/>
      <protection/>
    </xf>
    <xf numFmtId="9" fontId="3" fillId="0" borderId="11" xfId="677" applyNumberFormat="1" applyFont="1" applyFill="1" applyBorder="1" applyAlignment="1">
      <alignment horizontal="right" vertical="center" wrapText="1"/>
      <protection/>
    </xf>
    <xf numFmtId="0" fontId="25" fillId="0" borderId="0" xfId="849" applyFont="1" applyFill="1" applyAlignment="1">
      <alignment vertical="center" wrapText="1"/>
      <protection/>
    </xf>
    <xf numFmtId="196" fontId="0" fillId="0" borderId="0" xfId="765" applyNumberFormat="1" applyFont="1" applyFill="1" applyAlignment="1">
      <alignment horizontal="right" vertical="center"/>
      <protection/>
    </xf>
    <xf numFmtId="0" fontId="3" fillId="0" borderId="11" xfId="765" applyFont="1" applyFill="1" applyBorder="1">
      <alignment vertical="center"/>
      <protection/>
    </xf>
    <xf numFmtId="195" fontId="0" fillId="0" borderId="11" xfId="765" applyNumberFormat="1" applyFont="1" applyFill="1" applyBorder="1" applyAlignment="1" applyProtection="1">
      <alignment vertical="center"/>
      <protection/>
    </xf>
    <xf numFmtId="9" fontId="0" fillId="0" borderId="11" xfId="17" applyNumberFormat="1" applyFont="1" applyFill="1" applyBorder="1" applyAlignment="1" applyProtection="1">
      <alignment vertical="center"/>
      <protection/>
    </xf>
    <xf numFmtId="0" fontId="0" fillId="0" borderId="11" xfId="765" applyFill="1" applyBorder="1">
      <alignment vertical="center"/>
      <protection/>
    </xf>
    <xf numFmtId="0" fontId="0" fillId="0" borderId="11" xfId="765" applyNumberFormat="1" applyFont="1" applyFill="1" applyBorder="1" applyAlignment="1" applyProtection="1">
      <alignment horizontal="left" vertical="center" indent="2"/>
      <protection/>
    </xf>
    <xf numFmtId="199" fontId="0" fillId="0" borderId="11" xfId="15" applyNumberFormat="1" applyFont="1" applyFill="1" applyBorder="1" applyAlignment="1" applyProtection="1">
      <alignment horizontal="right" vertical="center"/>
      <protection/>
    </xf>
    <xf numFmtId="195" fontId="0" fillId="0" borderId="11" xfId="765" applyNumberFormat="1" applyFill="1" applyBorder="1">
      <alignment vertical="center"/>
      <protection/>
    </xf>
    <xf numFmtId="0" fontId="0" fillId="0" borderId="23" xfId="765" applyNumberFormat="1" applyFont="1" applyFill="1" applyBorder="1" applyAlignment="1" applyProtection="1">
      <alignment horizontal="left" vertical="center" indent="2"/>
      <protection/>
    </xf>
    <xf numFmtId="199" fontId="0" fillId="0" borderId="23" xfId="15" applyNumberFormat="1" applyFont="1" applyFill="1" applyBorder="1" applyAlignment="1" applyProtection="1">
      <alignment horizontal="right" vertical="center"/>
      <protection/>
    </xf>
    <xf numFmtId="195" fontId="0" fillId="0" borderId="23" xfId="765" applyNumberFormat="1" applyFill="1" applyBorder="1">
      <alignment vertical="center"/>
      <protection/>
    </xf>
    <xf numFmtId="0" fontId="0" fillId="0" borderId="23" xfId="765" applyFill="1" applyBorder="1">
      <alignment vertical="center"/>
      <protection/>
    </xf>
    <xf numFmtId="9" fontId="0" fillId="0" borderId="11" xfId="17" applyNumberFormat="1" applyFont="1" applyFill="1" applyBorder="1" applyAlignment="1" applyProtection="1">
      <alignment horizontal="center" vertical="center"/>
      <protection/>
    </xf>
    <xf numFmtId="195" fontId="0" fillId="0" borderId="24" xfId="765" applyNumberFormat="1" applyFill="1" applyBorder="1">
      <alignment vertical="center"/>
      <protection/>
    </xf>
    <xf numFmtId="0" fontId="3" fillId="0" borderId="24" xfId="765" applyFont="1" applyFill="1" applyBorder="1" applyAlignment="1">
      <alignment horizontal="left" vertical="center" indent="1"/>
      <protection/>
    </xf>
    <xf numFmtId="9" fontId="0" fillId="0" borderId="24" xfId="765" applyNumberFormat="1" applyFill="1" applyBorder="1">
      <alignment vertical="center"/>
      <protection/>
    </xf>
    <xf numFmtId="0" fontId="0" fillId="0" borderId="17" xfId="765" applyFill="1" applyBorder="1">
      <alignment vertical="center"/>
      <protection/>
    </xf>
    <xf numFmtId="0" fontId="3" fillId="0" borderId="17" xfId="765" applyFont="1" applyFill="1" applyBorder="1" applyAlignment="1">
      <alignment horizontal="left" vertical="center" indent="1"/>
      <protection/>
    </xf>
    <xf numFmtId="195" fontId="0" fillId="0" borderId="17" xfId="765" applyNumberFormat="1" applyFill="1" applyBorder="1">
      <alignment vertical="center"/>
      <protection/>
    </xf>
    <xf numFmtId="0" fontId="0" fillId="0" borderId="11" xfId="765" applyFont="1" applyFill="1" applyBorder="1" applyAlignment="1">
      <alignment horizontal="left" vertical="center" indent="1"/>
      <protection/>
    </xf>
    <xf numFmtId="0" fontId="3" fillId="0" borderId="11" xfId="765" applyFont="1" applyFill="1" applyBorder="1" applyAlignment="1">
      <alignment horizontal="left" vertical="center" indent="1"/>
      <protection/>
    </xf>
    <xf numFmtId="49" fontId="0" fillId="0" borderId="23" xfId="765" applyNumberFormat="1" applyFill="1" applyBorder="1" applyAlignment="1">
      <alignment horizontal="right" vertical="center"/>
      <protection/>
    </xf>
    <xf numFmtId="0" fontId="0" fillId="0" borderId="11" xfId="765" applyFont="1" applyFill="1" applyBorder="1" applyAlignment="1">
      <alignment horizontal="left" vertical="center" indent="2"/>
      <protection/>
    </xf>
    <xf numFmtId="3" fontId="0" fillId="0" borderId="0" xfId="677" applyNumberFormat="1" applyFont="1" applyFill="1" applyAlignment="1">
      <alignment vertical="center"/>
      <protection/>
    </xf>
    <xf numFmtId="3" fontId="0" fillId="0" borderId="0" xfId="765" applyNumberFormat="1" applyFill="1">
      <alignment vertical="center"/>
      <protection/>
    </xf>
    <xf numFmtId="197" fontId="0" fillId="0" borderId="0" xfId="677" applyNumberFormat="1" applyFont="1" applyFill="1" applyAlignment="1">
      <alignment vertical="center"/>
      <protection/>
    </xf>
    <xf numFmtId="0" fontId="3" fillId="0" borderId="0" xfId="677" applyFont="1" applyFill="1" applyAlignment="1">
      <alignment vertical="center"/>
      <protection/>
    </xf>
    <xf numFmtId="0" fontId="26" fillId="0" borderId="0" xfId="677" applyFont="1" applyFill="1" applyAlignment="1">
      <alignment vertical="center"/>
      <protection/>
    </xf>
    <xf numFmtId="0" fontId="8" fillId="0" borderId="0" xfId="677" applyFont="1" applyFill="1" applyAlignment="1">
      <alignment vertical="center"/>
      <protection/>
    </xf>
    <xf numFmtId="0" fontId="3" fillId="0" borderId="0" xfId="677" applyFont="1" applyFill="1" applyBorder="1" applyAlignment="1">
      <alignment horizontal="center" vertical="center" wrapText="1"/>
      <protection/>
    </xf>
    <xf numFmtId="0" fontId="3" fillId="0" borderId="11" xfId="677" applyFont="1" applyFill="1" applyBorder="1" applyAlignment="1">
      <alignment horizontal="left" vertical="center" wrapText="1" indent="1"/>
      <protection/>
    </xf>
    <xf numFmtId="195" fontId="0" fillId="0" borderId="11" xfId="677" applyNumberFormat="1" applyFont="1" applyFill="1" applyBorder="1" applyAlignment="1">
      <alignment horizontal="right" vertical="center"/>
      <protection/>
    </xf>
    <xf numFmtId="196" fontId="0" fillId="0" borderId="0" xfId="18" applyNumberFormat="1" applyFont="1" applyFill="1" applyBorder="1" applyAlignment="1">
      <alignment horizontal="right" vertical="center"/>
    </xf>
    <xf numFmtId="0" fontId="3" fillId="0" borderId="11" xfId="677" applyFont="1" applyFill="1" applyBorder="1" applyAlignment="1">
      <alignment horizontal="left" vertical="center" indent="1"/>
      <protection/>
    </xf>
    <xf numFmtId="195" fontId="0" fillId="0" borderId="11" xfId="677" applyNumberFormat="1" applyFont="1" applyFill="1" applyBorder="1" applyAlignment="1">
      <alignment vertical="center"/>
      <protection/>
    </xf>
    <xf numFmtId="196" fontId="0" fillId="0" borderId="11" xfId="677" applyNumberFormat="1" applyFont="1" applyFill="1" applyBorder="1" applyAlignment="1">
      <alignment vertical="center"/>
      <protection/>
    </xf>
    <xf numFmtId="0" fontId="0" fillId="0" borderId="23" xfId="677" applyFont="1" applyFill="1" applyBorder="1" applyAlignment="1">
      <alignment horizontal="left" vertical="center" indent="2"/>
      <protection/>
    </xf>
    <xf numFmtId="195" fontId="0" fillId="0" borderId="23" xfId="677" applyNumberFormat="1" applyFont="1" applyFill="1" applyBorder="1" applyAlignment="1">
      <alignment horizontal="right" vertical="center"/>
      <protection/>
    </xf>
    <xf numFmtId="0" fontId="0" fillId="0" borderId="23" xfId="677" applyFont="1" applyFill="1" applyBorder="1" applyAlignment="1">
      <alignment vertical="center"/>
      <protection/>
    </xf>
    <xf numFmtId="195" fontId="0" fillId="0" borderId="23" xfId="677" applyNumberFormat="1" applyFont="1" applyFill="1" applyBorder="1" applyAlignment="1">
      <alignment vertical="center"/>
      <protection/>
    </xf>
    <xf numFmtId="196" fontId="0" fillId="0" borderId="23" xfId="677" applyNumberFormat="1" applyFont="1" applyFill="1" applyBorder="1" applyAlignment="1">
      <alignment vertical="center"/>
      <protection/>
    </xf>
    <xf numFmtId="0" fontId="0" fillId="0" borderId="18" xfId="677" applyFont="1" applyFill="1" applyBorder="1" applyAlignment="1">
      <alignment horizontal="left" vertical="center" indent="2"/>
      <protection/>
    </xf>
    <xf numFmtId="195" fontId="0" fillId="0" borderId="18" xfId="677" applyNumberFormat="1" applyFont="1" applyFill="1" applyBorder="1" applyAlignment="1">
      <alignment horizontal="right" vertical="center"/>
      <protection/>
    </xf>
    <xf numFmtId="195" fontId="0" fillId="0" borderId="18" xfId="677" applyNumberFormat="1" applyFont="1" applyFill="1" applyBorder="1" applyAlignment="1">
      <alignment vertical="center"/>
      <protection/>
    </xf>
    <xf numFmtId="196" fontId="0" fillId="0" borderId="18" xfId="677" applyNumberFormat="1" applyFont="1" applyFill="1" applyBorder="1" applyAlignment="1">
      <alignment vertical="center"/>
      <protection/>
    </xf>
    <xf numFmtId="0" fontId="3" fillId="0" borderId="17" xfId="677" applyFont="1" applyFill="1" applyBorder="1" applyAlignment="1">
      <alignment horizontal="left" vertical="center" wrapText="1" indent="1"/>
      <protection/>
    </xf>
    <xf numFmtId="195" fontId="0" fillId="0" borderId="17" xfId="677" applyNumberFormat="1" applyFont="1" applyFill="1" applyBorder="1" applyAlignment="1">
      <alignment horizontal="right" vertical="center"/>
      <protection/>
    </xf>
    <xf numFmtId="195" fontId="0" fillId="0" borderId="25" xfId="677" applyNumberFormat="1" applyFont="1" applyFill="1" applyBorder="1" applyAlignment="1">
      <alignment horizontal="right" vertical="center"/>
      <protection/>
    </xf>
    <xf numFmtId="0" fontId="0" fillId="0" borderId="25" xfId="677" applyFont="1" applyFill="1" applyBorder="1" applyAlignment="1">
      <alignment vertical="center"/>
      <protection/>
    </xf>
    <xf numFmtId="195" fontId="0" fillId="0" borderId="25" xfId="677" applyNumberFormat="1" applyFont="1" applyFill="1" applyBorder="1" applyAlignment="1">
      <alignment vertical="center"/>
      <protection/>
    </xf>
    <xf numFmtId="196" fontId="0" fillId="0" borderId="25" xfId="677" applyNumberFormat="1" applyFont="1" applyFill="1" applyBorder="1" applyAlignment="1">
      <alignment vertical="center"/>
      <protection/>
    </xf>
    <xf numFmtId="9" fontId="0" fillId="0" borderId="11" xfId="17" applyNumberFormat="1" applyFont="1" applyFill="1" applyBorder="1" applyAlignment="1" applyProtection="1">
      <alignment horizontal="right" vertical="center"/>
      <protection/>
    </xf>
    <xf numFmtId="196" fontId="0" fillId="0" borderId="25" xfId="677" applyNumberFormat="1" applyFont="1" applyFill="1" applyBorder="1" applyAlignment="1">
      <alignment horizontal="right" vertical="center"/>
      <protection/>
    </xf>
    <xf numFmtId="195" fontId="0" fillId="0" borderId="11" xfId="873" applyNumberFormat="1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inden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89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行政公检法测算_民生政策最低支出需求" xfId="65"/>
    <cellStyle name="好_人员工资和公用经费3" xfId="66"/>
    <cellStyle name="Accent2 - 40%" xfId="67"/>
    <cellStyle name="差_市辖区测算-新科目（20080626）" xfId="68"/>
    <cellStyle name="好_行政公检法测算_不含人员经费系数_财力性转移支付2010年预算参考数" xfId="69"/>
    <cellStyle name="好_汇总" xfId="70"/>
    <cellStyle name="好_分析缺口率_财力性转移支付2010年预算参考数" xfId="71"/>
    <cellStyle name="计算 2" xfId="72"/>
    <cellStyle name="差_缺口县区测算(财政部标准)" xfId="73"/>
    <cellStyle name="Accent2 - 60%" xfId="74"/>
    <cellStyle name="好_27重庆_财力性转移支付2010年预算参考数" xfId="75"/>
    <cellStyle name="好_平邑_财力性转移支付2010年预算参考数" xfId="76"/>
    <cellStyle name="好_教育(按照总人口测算）—20080416_民生政策最低支出需求" xfId="77"/>
    <cellStyle name="好_缺口县区测算" xfId="78"/>
    <cellStyle name="好_县市旗测算20080508_县市旗测算-新科目（含人口规模效应）" xfId="79"/>
    <cellStyle name="好_行政(燃修费)_财力性转移支付2010年预算参考数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好_行政公检法测算_民生政策最低支出需求" xfId="85"/>
    <cellStyle name="好_人员工资和公用经费" xfId="86"/>
    <cellStyle name="常规 5 2" xfId="87"/>
    <cellStyle name="差_2006年28四川" xfId="88"/>
    <cellStyle name="百分比 4" xfId="89"/>
    <cellStyle name="差_测算结果汇总_财力性转移支付2010年预算参考数" xfId="90"/>
    <cellStyle name="差_核定人数下发表" xfId="91"/>
    <cellStyle name="差_农林水和城市维护标准支出20080505－县区合计_财力性转移支付2010年预算参考数" xfId="92"/>
    <cellStyle name="百分比 5" xfId="93"/>
    <cellStyle name="常规 5 2 2" xfId="94"/>
    <cellStyle name="好_Book2_财力性转移支付2010年预算参考数" xfId="95"/>
    <cellStyle name="差_测算结果_财力性转移支付2010年预算参考数" xfId="96"/>
    <cellStyle name="好_汇总表_财力性转移支付2010年预算参考数" xfId="97"/>
    <cellStyle name="好_危改资金测算_财力性转移支付2010年预算参考数" xfId="98"/>
    <cellStyle name="常规 26" xfId="99"/>
    <cellStyle name="Input" xfId="100"/>
    <cellStyle name="40% - 强调文字颜色 4 2" xfId="101"/>
    <cellStyle name="差_2007一般预算支出口径剔除表" xfId="102"/>
    <cellStyle name="好_青海 缺口县区测算(地方填报)_财力性转移支付2010年预算参考数" xfId="103"/>
    <cellStyle name="Currency [0]" xfId="104"/>
    <cellStyle name="好_县市旗测算-新科目（20080626）_不含人员经费系数_财力性转移支付2010年预算参考数" xfId="105"/>
    <cellStyle name="好_数据--基础数据--预算组--2015年人代会预算部分--2015.01.20--人代会前第6稿--按姚局意见改--调市级项级明细" xfId="106"/>
    <cellStyle name="好_28四川_财力性转移支付2010年预算参考数" xfId="107"/>
    <cellStyle name="差_Book2" xfId="108"/>
    <cellStyle name="好_云南 缺口县区测算(地方填报)" xfId="109"/>
    <cellStyle name="好_市辖区测算-新科目（20080626）_财力性转移支付2010年预算参考数" xfId="110"/>
    <cellStyle name="差_平邑_财力性转移支付2010年预算参考数" xfId="111"/>
    <cellStyle name="千位[0]_(人代会用)" xfId="112"/>
    <cellStyle name="Heading 3" xfId="113"/>
    <cellStyle name="差_教育(按照总人口测算）—20080416_县市旗测算-新科目（含人口规模效应）_财力性转移支付2010年预算参考数" xfId="114"/>
    <cellStyle name="千位分隔 6 2" xfId="115"/>
    <cellStyle name="差_行政（人员）_县市旗测算-新科目（含人口规模效应）" xfId="116"/>
    <cellStyle name="差_县市旗测算-新科目（20080626）_不含人员经费系数" xfId="117"/>
    <cellStyle name="好_同德_财力性转移支付2010年预算参考数" xfId="118"/>
    <cellStyle name="好_市辖区测算20080510_县市旗测算-新科目（含人口规模效应）_财力性转移支付2010年预算参考数" xfId="119"/>
    <cellStyle name="好_gdp" xfId="120"/>
    <cellStyle name="输出 2" xfId="121"/>
    <cellStyle name="千位分隔[0] 2" xfId="122"/>
    <cellStyle name="差_教育(按照总人口测算）—20080416_不含人员经费系数_财力性转移支付2010年预算参考数" xfId="123"/>
    <cellStyle name="差_2006年34青海_财力性转移支付2010年预算参考数" xfId="124"/>
    <cellStyle name="差_其他部门(按照总人口测算）—20080416_不含人员经费系数_财力性转移支付2010年预算参考数" xfId="125"/>
    <cellStyle name="好_卫生(按照总人口测算）—20080416_县市旗测算-新科目（含人口规模效应）_财力性转移支付2010年预算参考数" xfId="126"/>
    <cellStyle name="千位分隔[0] 3" xfId="127"/>
    <cellStyle name="好_其他部门(按照总人口测算）—20080416_县市旗测算-新科目（含人口规模效应）_财力性转移支付2010年预算参考数" xfId="128"/>
    <cellStyle name="差_行政公检法测算_县市旗测算-新科目（含人口规模效应）" xfId="129"/>
    <cellStyle name="差_行政(燃修费)_民生政策最低支出需求" xfId="130"/>
    <cellStyle name="差_2006年全省财力计算表（中央、决算）" xfId="131"/>
    <cellStyle name="好_成本差异系数" xfId="132"/>
    <cellStyle name="差_2_财力性转移支付2010年预算参考数" xfId="133"/>
    <cellStyle name="好_22湖南_财力性转移支付2010年预算参考数" xfId="134"/>
    <cellStyle name="适中 2" xfId="135"/>
    <cellStyle name="好_其他部门(按照总人口测算）—20080416_财力性转移支付2010年预算参考数" xfId="136"/>
    <cellStyle name="差_人员工资和公用经费" xfId="137"/>
    <cellStyle name="好_34青海_1_财力性转移支付2010年预算参考数" xfId="138"/>
    <cellStyle name="差_行政（人员）_民生政策最低支出需求" xfId="139"/>
    <cellStyle name="好_其他部门(按照总人口测算）—20080416_不含人员经费系数_财力性转移支付2010年预算参考数" xfId="140"/>
    <cellStyle name="好_2015年社会保险基金预算草案表样（报人大）" xfId="141"/>
    <cellStyle name="好_缺口县区测算(按2007支出增长25%测算)_财力性转移支付2010年预算参考数" xfId="142"/>
    <cellStyle name="好_农林水和城市维护标准支出20080505－县区合计_财力性转移支付2010年预算参考数" xfId="143"/>
    <cellStyle name="好_农林水和城市维护标准支出20080505－县区合计_民生政策最低支出需求_财力性转移支付2010年预算参考数" xfId="144"/>
    <cellStyle name="Accent3 - 20%" xfId="145"/>
    <cellStyle name="好_分县成本差异系数_财力性转移支付2010年预算参考数" xfId="146"/>
    <cellStyle name="好_其他部门(按照总人口测算）—20080416" xfId="147"/>
    <cellStyle name="Accent3 - 40%" xfId="148"/>
    <cellStyle name="好_其他部门(按照总人口测算）—20080416_县市旗测算-新科目（含人口规模效应）_隋心对账单定稿0514 3" xfId="149"/>
    <cellStyle name="差_卫生(按照总人口测算）—20080416_不含人员经费系数" xfId="150"/>
    <cellStyle name="差_汇总_财力性转移支付2010年预算参考数" xfId="151"/>
    <cellStyle name="好_一般预算支出口径剔除表" xfId="152"/>
    <cellStyle name="好_一般预算支出口径剔除表_财力性转移支付2010年预算参考数" xfId="153"/>
    <cellStyle name="差_卫生(按照总人口测算）—20080416_不含人员经费系数_财力性转移支付2010年预算参考数" xfId="154"/>
    <cellStyle name="差_汇总" xfId="155"/>
    <cellStyle name="好_卫生(按照总人口测算）—20080416_不含人员经费系数_财力性转移支付2010年预算参考数" xfId="156"/>
    <cellStyle name="好_民生政策最低支出需求" xfId="157"/>
    <cellStyle name="60% - 强调文字颜色 3 2" xfId="158"/>
    <cellStyle name="好_其他部门(按照总人口测算）—20080416_民生政策最低支出需求_财力性转移支付2010年预算参考数" xfId="159"/>
    <cellStyle name="差_数据--基础数据--预算组--2015年人代会预算部分--2015.01.20--人代会前第6稿--按姚局意见改--调市级项级明细_政府预算公开模板" xfId="160"/>
    <cellStyle name="好_丽江汇总" xfId="161"/>
    <cellStyle name="差_县市旗测算-新科目（20080627）_民生政策最低支出需求" xfId="162"/>
    <cellStyle name="好_教育(按照总人口测算）—20080416_县市旗测算-新科目（含人口规模效应）_财力性转移支付2010年预算参考数" xfId="163"/>
    <cellStyle name="好_县市旗测算-新科目（20080627）_民生政策最低支出需求" xfId="164"/>
    <cellStyle name="千分位[0]_ 白土" xfId="165"/>
    <cellStyle name="好_不含人员经费系数_财力性转移支付2010年预算参考数" xfId="166"/>
    <cellStyle name="Accent5 - 40%" xfId="167"/>
    <cellStyle name="差_市辖区测算20080510" xfId="168"/>
    <cellStyle name="差_分县成本差异系数" xfId="169"/>
    <cellStyle name="好_云南省2008年转移支付测算——州市本级考核部分及政策性测算_财力性转移支付2010年预算参考数" xfId="170"/>
    <cellStyle name="好_分析缺口率" xfId="171"/>
    <cellStyle name="好_检验表（调整后）" xfId="172"/>
    <cellStyle name="好_汇总表提前告知区县" xfId="173"/>
    <cellStyle name="好_文体广播事业(按照总人口测算）—20080416_财力性转移支付2010年预算参考数" xfId="174"/>
    <cellStyle name="常规 4 2" xfId="175"/>
    <cellStyle name="好_汇总表4_财力性转移支付2010年预算参考数" xfId="176"/>
    <cellStyle name="差_文体广播事业(按照总人口测算）—20080416_民生政策最低支出需求_财力性转移支付2010年预算参考数" xfId="177"/>
    <cellStyle name="60% - 强调文字颜色 2 2" xfId="178"/>
    <cellStyle name="好_社保处下达区县2015年指标（第二批）" xfId="179"/>
    <cellStyle name="好_县市旗测算20080508_不含人员经费系数_财力性转移支付2010年预算参考数" xfId="180"/>
    <cellStyle name="差_34青海_财力性转移支付2010年预算参考数" xfId="181"/>
    <cellStyle name="常规 5" xfId="182"/>
    <cellStyle name="好_汇总表4" xfId="183"/>
    <cellStyle name="好_市辖区测算20080510_不含人员经费系数" xfId="184"/>
    <cellStyle name="差_卫生(按照总人口测算）—20080416_民生政策最低支出需求_财力性转移支付2010年预算参考数" xfId="185"/>
    <cellStyle name="好_0605石屏县_财力性转移支付2010年预算参考数" xfId="186"/>
    <cellStyle name="好_汇总_财力性转移支付2010年预算参考数" xfId="187"/>
    <cellStyle name="差_市辖区测算-新科目（20080626）_财力性转移支付2010年预算参考数" xfId="188"/>
    <cellStyle name="好_核定人数下发表_财力性转移支付2010年预算参考数" xfId="189"/>
    <cellStyle name="好_市辖区测算-新科目（20080626）_县市旗测算-新科目（含人口规模效应）" xfId="190"/>
    <cellStyle name="好_县市旗测算-新科目（20080627）" xfId="191"/>
    <cellStyle name="差_2008年一般预算支出预计" xfId="192"/>
    <cellStyle name="差_34青海" xfId="193"/>
    <cellStyle name="好_县市旗测算20080508_不含人员经费系数" xfId="194"/>
    <cellStyle name="ColLevel_0" xfId="195"/>
    <cellStyle name="好_河南 缺口县区测算(地方填报白)_财力性转移支付2010年预算参考数" xfId="196"/>
    <cellStyle name="好_市辖区测算20080510_民生政策最低支出需求_财力性转移支付2010年预算参考数" xfId="197"/>
    <cellStyle name="好_分县成本差异系数" xfId="198"/>
    <cellStyle name="千位分隔 2" xfId="199"/>
    <cellStyle name="差_05潍坊" xfId="200"/>
    <cellStyle name="好_河南 缺口县区测算(地方填报白)" xfId="201"/>
    <cellStyle name="好_市辖区测算20080510_民生政策最低支出需求" xfId="202"/>
    <cellStyle name="好_行政公检法测算_县市旗测算-新科目（含人口规模效应）" xfId="203"/>
    <cellStyle name="常规 4 3" xfId="204"/>
    <cellStyle name="好_云南省2008年转移支付测算——州市本级考核部分及政策性测算" xfId="205"/>
    <cellStyle name="常规 16" xfId="206"/>
    <cellStyle name="常规 21" xfId="207"/>
    <cellStyle name="好_行政（人员）_民生政策最低支出需求" xfId="208"/>
    <cellStyle name="好_行政公检法测算_民生政策最低支出需求_财力性转移支付2010年预算参考数" xfId="209"/>
    <cellStyle name="千位分隔 5 2 2" xfId="210"/>
    <cellStyle name="好_出版署2010年度中央部门决算草案" xfId="211"/>
    <cellStyle name="好_行政公检法测算_财力性转移支付2010年预算参考数" xfId="212"/>
    <cellStyle name="40% - Accent6" xfId="213"/>
    <cellStyle name="好_第五部分(才淼、饶永宏）" xfId="214"/>
    <cellStyle name="好_行政（人员）_县市旗测算-新科目（含人口规模效应）_财力性转移支付2010年预算参考数" xfId="215"/>
    <cellStyle name="好_行政（人员）_财力性转移支付2010年预算参考数" xfId="216"/>
    <cellStyle name="常规 15" xfId="217"/>
    <cellStyle name="常规 20" xfId="218"/>
    <cellStyle name="Check Cell" xfId="219"/>
    <cellStyle name="差_12滨州_财力性转移支付2010年预算参考数" xfId="220"/>
    <cellStyle name="百分比 2" xfId="221"/>
    <cellStyle name="好_卫生(按照总人口测算）—20080416_县市旗测算-新科目（含人口规模效应）" xfId="222"/>
    <cellStyle name="好_河南 缺口县区测算(地方填报)_财力性转移支付2010年预算参考数" xfId="223"/>
    <cellStyle name="好_行政（人员）_不含人员经费系数_财力性转移支付2010年预算参考数" xfId="224"/>
    <cellStyle name="好_Book1_财力性转移支付2010年预算参考数" xfId="225"/>
    <cellStyle name="差_县区合并测算20080423(按照各省比重）_不含人员经费系数" xfId="226"/>
    <cellStyle name="Normal_#10-Headcount" xfId="227"/>
    <cellStyle name="Input_20121229 提供执行转移支付" xfId="228"/>
    <cellStyle name="好_行政(燃修费)_不含人员经费系数_财力性转移支付2010年预算参考数" xfId="229"/>
    <cellStyle name="差_安徽 缺口县区测算(地方填报)1" xfId="230"/>
    <cellStyle name="好_行政(燃修费)" xfId="231"/>
    <cellStyle name="Accent4 - 60%" xfId="232"/>
    <cellStyle name="好_分县成本差异系数_不含人员经费系数" xfId="233"/>
    <cellStyle name="差_2016人代会附表（2015-9-11）（姚局）-财经委" xfId="234"/>
    <cellStyle name="差_市辖区测算-新科目（20080626）_县市旗测算-新科目（含人口规模效应）" xfId="235"/>
    <cellStyle name="差_县市旗测算-新科目（20080626）_民生政策最低支出需求_财力性转移支付2010年预算参考数" xfId="236"/>
    <cellStyle name="差_缺口县区测算" xfId="237"/>
    <cellStyle name="差_青海 缺口县区测算(地方填报)" xfId="238"/>
    <cellStyle name="好_第一部分：综合全" xfId="239"/>
    <cellStyle name="标题 5" xfId="240"/>
    <cellStyle name="Percent [2]" xfId="241"/>
    <cellStyle name="好_城建部门" xfId="242"/>
    <cellStyle name="汇总 2" xfId="243"/>
    <cellStyle name="常规_2016人代会附表（2015-9-11）（姚局）-财经委" xfId="244"/>
    <cellStyle name="货币 2" xfId="245"/>
    <cellStyle name="Date" xfId="246"/>
    <cellStyle name="60% - Accent1" xfId="247"/>
    <cellStyle name="强调 2" xfId="248"/>
    <cellStyle name="好_缺口县区测算(财政部标准)" xfId="249"/>
    <cellStyle name="好_测算结果汇总_财力性转移支付2010年预算参考数" xfId="250"/>
    <cellStyle name="差_测算结果" xfId="251"/>
    <cellStyle name="Accent4 - 20%" xfId="252"/>
    <cellStyle name="好_行政（人员）_不含人员经费系数" xfId="253"/>
    <cellStyle name="好_县区合并测算20080421_民生政策最低支出需求" xfId="254"/>
    <cellStyle name="好_县区合并测算20080421_民生政策最低支出需求_财力性转移支付2010年预算参考数" xfId="255"/>
    <cellStyle name="好_测算结果汇总" xfId="256"/>
    <cellStyle name="烹拳 [0]_ +Foil &amp; -FOIL &amp; PAPER" xfId="257"/>
    <cellStyle name="差_行政(燃修费)_不含人员经费系数_财力性转移支付2010年预算参考数" xfId="258"/>
    <cellStyle name="好_县市旗测算-新科目（20080627）_县市旗测算-新科目（含人口规模效应）_财力性转移支付2010年预算参考数" xfId="259"/>
    <cellStyle name="好_测算结果" xfId="260"/>
    <cellStyle name="HEADING2" xfId="261"/>
    <cellStyle name="千位分隔 4 2 2" xfId="262"/>
    <cellStyle name="好_教育(按照总人口测算）—20080416_不含人员经费系数" xfId="263"/>
    <cellStyle name="好_人员工资和公用经费_财力性转移支付2010年预算参考数" xfId="264"/>
    <cellStyle name="千位_(人代会用)" xfId="265"/>
    <cellStyle name="好_重点民生支出需求测算表社保（农村低保）081112" xfId="266"/>
    <cellStyle name="好_县市旗测算-新科目（20080627）_不含人员经费系数_财力性转移支付2010年预算参考数" xfId="267"/>
    <cellStyle name="好_市辖区测算-新科目（20080626）" xfId="268"/>
    <cellStyle name="差_Book1_财力性转移支付2010年预算参考数" xfId="269"/>
    <cellStyle name="差_平邑" xfId="270"/>
    <cellStyle name="好_行政（人员）" xfId="271"/>
    <cellStyle name="千位分隔 5 3" xfId="272"/>
    <cellStyle name="好_人员工资和公用经费3_财力性转移支付2010年预算参考数" xfId="273"/>
    <cellStyle name="Accent6 - 60%" xfId="274"/>
    <cellStyle name="差_民生政策最低支出需求" xfId="275"/>
    <cellStyle name="好_2006年27重庆_财力性转移支付2010年预算参考数" xfId="276"/>
    <cellStyle name="差 2" xfId="277"/>
    <cellStyle name="差_教育(按照总人口测算）—20080416_不含人员经费系数" xfId="278"/>
    <cellStyle name="差_河南 缺口县区测算(地方填报白)" xfId="279"/>
    <cellStyle name="Currency_1995" xfId="280"/>
    <cellStyle name="好_2007年收支情况及2008年收支预计表(汇总表)" xfId="281"/>
    <cellStyle name="小数" xfId="282"/>
    <cellStyle name="差_成本差异系数_财力性转移支付2010年预算参考数" xfId="283"/>
    <cellStyle name="差_不含人员经费系数_财力性转移支付2010年预算参考数" xfId="284"/>
    <cellStyle name="40% - Accent2" xfId="285"/>
    <cellStyle name="好_卫生部门_财力性转移支付2010年预算参考数" xfId="286"/>
    <cellStyle name="千位分季_新建 Microsoft Excel 工作表" xfId="287"/>
    <cellStyle name="差_22湖南_财力性转移支付2010年预算参考数" xfId="288"/>
    <cellStyle name="差_30云南" xfId="289"/>
    <cellStyle name="差_文体广播事业(按照总人口测算）—20080416_财力性转移支付2010年预算参考数" xfId="290"/>
    <cellStyle name="差_农林水和城市维护标准支出20080505－县区合计_县市旗测算-新科目（含人口规模效应）" xfId="291"/>
    <cellStyle name="标题 3 2" xfId="292"/>
    <cellStyle name="常规 3 2 2" xfId="293"/>
    <cellStyle name="差_人员工资和公用经费3_财力性转移支付2010年预算参考数" xfId="294"/>
    <cellStyle name="常规 4_2008年横排表0721" xfId="295"/>
    <cellStyle name="40% - 强调文字颜色 6 2" xfId="296"/>
    <cellStyle name="差_行政公检法测算_不含人员经费系数" xfId="297"/>
    <cellStyle name="差_行政公检法测算_不含人员经费系数_财力性转移支付2010年预算参考数" xfId="298"/>
    <cellStyle name="差_03昭通" xfId="299"/>
    <cellStyle name="差_县市旗测算20080508_不含人员经费系数" xfId="300"/>
    <cellStyle name="好_市辖区测算-新科目（20080626）_县市旗测算-新科目（含人口规模效应）_财力性转移支付2010年预算参考数" xfId="301"/>
    <cellStyle name="콤마 [0]_BOILER-CO1" xfId="302"/>
    <cellStyle name="好_2008年预计支出与2007年对比" xfId="303"/>
    <cellStyle name="60% - 强调文字颜色 1 2" xfId="304"/>
    <cellStyle name="好_县市旗测算-新科目（20080627）_财力性转移支付2010年预算参考数" xfId="305"/>
    <cellStyle name="差_同德" xfId="306"/>
    <cellStyle name="常规 2 2" xfId="307"/>
    <cellStyle name="Comma_1995" xfId="308"/>
    <cellStyle name="差_市辖区测算20080510_县市旗测算-新科目（含人口规模效应）_财力性转移支付2010年预算参考数" xfId="309"/>
    <cellStyle name="60% - Accent2" xfId="310"/>
    <cellStyle name="强调 3" xfId="311"/>
    <cellStyle name="Explanatory Text" xfId="312"/>
    <cellStyle name="强调文字颜色 1 2" xfId="313"/>
    <cellStyle name="差_1110洱源县" xfId="314"/>
    <cellStyle name="差_行政公检法测算_财力性转移支付2010年预算参考数" xfId="315"/>
    <cellStyle name="好_文体广播部门" xfId="316"/>
    <cellStyle name="常规 11_财力性转移支付2009年预算参考数" xfId="317"/>
    <cellStyle name="差_行政(燃修费)_县市旗测算-新科目（含人口规模效应）_财力性转移支付2010年预算参考数" xfId="318"/>
    <cellStyle name="20% - 强调文字颜色 5 2" xfId="319"/>
    <cellStyle name="콤마_BOILER-CO1" xfId="320"/>
    <cellStyle name="常规_exceltmp1" xfId="321"/>
    <cellStyle name="差_行政（人员）_县市旗测算-新科目（含人口规模效应）_财力性转移支付2010年预算参考数" xfId="322"/>
    <cellStyle name="표준_0N-HANDLING " xfId="323"/>
    <cellStyle name="好_2006年28四川_财力性转移支付2010年预算参考数" xfId="324"/>
    <cellStyle name="差_核定人数对比" xfId="325"/>
    <cellStyle name="好_缺口县区测算(按核定人数)" xfId="326"/>
    <cellStyle name="常规_2014-09-26-关于我市全口径预算编制情况的报告（附表）" xfId="327"/>
    <cellStyle name="好_M01-2(州市补助收入)" xfId="328"/>
    <cellStyle name="差_文体广播部门" xfId="329"/>
    <cellStyle name="千位分隔 2 3" xfId="330"/>
    <cellStyle name="差_县区合并测算20080423(按照各省比重）_县市旗测算-新科目（含人口规模效应）" xfId="331"/>
    <cellStyle name="好_05潍坊" xfId="332"/>
    <cellStyle name="强调文字颜色 5 2" xfId="333"/>
    <cellStyle name="好_分县成本差异系数_民生政策最低支出需求_财力性转移支付2010年预算参考数" xfId="334"/>
    <cellStyle name="Note" xfId="335"/>
    <cellStyle name="好_2007年一般预算支出剔除" xfId="336"/>
    <cellStyle name="千位分隔 4 3" xfId="337"/>
    <cellStyle name="差_20河南_财力性转移支付2010年预算参考数" xfId="338"/>
    <cellStyle name="差_2006年27重庆_财力性转移支付2010年预算参考数" xfId="339"/>
    <cellStyle name="差_缺口县区测算(按核定人数)_财力性转移支付2010年预算参考数" xfId="340"/>
    <cellStyle name="好_教育(按照总人口测算）—20080416" xfId="341"/>
    <cellStyle name="Percent_laroux" xfId="342"/>
    <cellStyle name="常规 3 4" xfId="343"/>
    <cellStyle name="Calc Currency (0)" xfId="344"/>
    <cellStyle name="好_缺口县区测算(按2007支出增长25%测算)" xfId="345"/>
    <cellStyle name="差_2008年预计支出与2007年对比" xfId="346"/>
    <cellStyle name="链接单元格 2" xfId="347"/>
    <cellStyle name="好_教育(按照总人口测算）—20080416_民生政策最低支出需求_财力性转移支付2010年预算参考数" xfId="348"/>
    <cellStyle name="差_其他部门(按照总人口测算）—20080416_县市旗测算-新科目（含人口规模效应）" xfId="349"/>
    <cellStyle name="后继超级链接" xfId="350"/>
    <cellStyle name="好_缺口县区测算_财力性转移支付2010年预算参考数" xfId="351"/>
    <cellStyle name="差_行政(燃修费)_民生政策最低支出需求_财力性转移支付2010年预算参考数" xfId="352"/>
    <cellStyle name="差_市辖区测算-新科目（20080626）_民生政策最低支出需求" xfId="353"/>
    <cellStyle name="千位分隔 5 2" xfId="354"/>
    <cellStyle name="差_第一部分：综合全" xfId="355"/>
    <cellStyle name="差_测算结果汇总" xfId="356"/>
    <cellStyle name="差_文体广播事业(按照总人口测算）—20080416" xfId="357"/>
    <cellStyle name="差_市辖区测算20080510_财力性转移支付2010年预算参考数" xfId="358"/>
    <cellStyle name="差_分县成本差异系数_财力性转移支付2010年预算参考数" xfId="359"/>
    <cellStyle name="差_分析缺口率" xfId="360"/>
    <cellStyle name="差_农林水和城市维护标准支出20080505－县区合计_县市旗测算-新科目（含人口规模效应）_财力性转移支付2010年预算参考数" xfId="361"/>
    <cellStyle name="好_文体广播事业(按照总人口测算）—20080416_民生政策最低支出需求_财力性转移支付2010年预算参考数" xfId="362"/>
    <cellStyle name="差_市辖区测算-新科目（20080626）_不含人员经费系数" xfId="363"/>
    <cellStyle name="差_报表" xfId="364"/>
    <cellStyle name="差_09黑龙江" xfId="365"/>
    <cellStyle name="好_卫生(按照总人口测算）—20080416_民生政策最低支出需求_财力性转移支付2010年预算参考数" xfId="366"/>
    <cellStyle name="好_30云南_1_财力性转移支付2010年预算参考数" xfId="367"/>
    <cellStyle name="数字" xfId="368"/>
    <cellStyle name="好_卫生部门" xfId="369"/>
    <cellStyle name="差_不含人员经费系数" xfId="370"/>
    <cellStyle name="差_其他部门(按照总人口测算）—20080416" xfId="371"/>
    <cellStyle name="통화 [0]_BOILER-CO1" xfId="372"/>
    <cellStyle name="未定义" xfId="373"/>
    <cellStyle name="差_M01-2(州市补助收入)" xfId="374"/>
    <cellStyle name="好_市辖区测算20080510_不含人员经费系数_财力性转移支付2010年预算参考数" xfId="375"/>
    <cellStyle name="好_09黑龙江_财力性转移支付2010年预算参考数" xfId="376"/>
    <cellStyle name="好_县市旗测算-新科目（20080627）_县市旗测算-新科目（含人口规模效应）" xfId="377"/>
    <cellStyle name="差_行政(燃修费)_不含人员经费系数" xfId="378"/>
    <cellStyle name="好_卫生(按照总人口测算）—20080416" xfId="379"/>
    <cellStyle name="好_县区合并测算20080421_县市旗测算-新科目（含人口规模效应）" xfId="380"/>
    <cellStyle name="差_教育(按照总人口测算）—20080416_财力性转移支付2010年预算参考数" xfId="381"/>
    <cellStyle name="20% - Accent6" xfId="382"/>
    <cellStyle name="差_2006年30云南" xfId="383"/>
    <cellStyle name="好_县市旗测算-新科目（20080626）_民生政策最低支出需求" xfId="384"/>
    <cellStyle name="差_其他部门(按照总人口测算）—20080416_县市旗测算-新科目（含人口规模效应）_财力性转移支付2010年预算参考数" xfId="385"/>
    <cellStyle name="差_Book1" xfId="386"/>
    <cellStyle name="差_530623_2006年县级财政报表附表" xfId="387"/>
    <cellStyle name="Calculation" xfId="388"/>
    <cellStyle name="no dec" xfId="389"/>
    <cellStyle name="好_2007年一般预算支出剔除_财力性转移支付2010年预算参考数" xfId="390"/>
    <cellStyle name="差_27重庆" xfId="391"/>
    <cellStyle name="差_成本差异系数（含人口规模）" xfId="392"/>
    <cellStyle name="差_2006年27重庆" xfId="393"/>
    <cellStyle name="常规 5 4" xfId="394"/>
    <cellStyle name="好_县市旗测算20080508_财力性转移支付2010年预算参考数" xfId="395"/>
    <cellStyle name="60% - 强调文字颜色 5 2" xfId="396"/>
    <cellStyle name="好_县市旗测算20080508_县市旗测算-新科目（含人口规模效应）_财力性转移支付2010年预算参考数" xfId="397"/>
    <cellStyle name="常规_046-2010年土地出让金、四项收费、新增地全年预计----------------" xfId="398"/>
    <cellStyle name="Accent4 - 40%" xfId="399"/>
    <cellStyle name="常规 12" xfId="400"/>
    <cellStyle name="Accent5 - 60%" xfId="401"/>
    <cellStyle name="差_2006年28四川_财力性转移支付2010年预算参考数" xfId="402"/>
    <cellStyle name="好_农林水和城市维护标准支出20080505－县区合计_县市旗测算-新科目（含人口规模效应）" xfId="403"/>
    <cellStyle name="差_检验表（调整后）" xfId="404"/>
    <cellStyle name="好_14安徽" xfId="405"/>
    <cellStyle name="差_28四川_财力性转移支付2010年预算参考数" xfId="406"/>
    <cellStyle name="差_云南 缺口县区测算(地方填报)_财力性转移支付2010年预算参考数" xfId="407"/>
    <cellStyle name="好_县区合并测算20080423(按照各省比重）_财力性转移支付2010年预算参考数" xfId="408"/>
    <cellStyle name="好_文体广播事业(按照总人口测算）—20080416" xfId="409"/>
    <cellStyle name="差_卫生部门_财力性转移支付2010年预算参考数" xfId="410"/>
    <cellStyle name="差_28四川" xfId="411"/>
    <cellStyle name="差_2016年科目0114" xfId="412"/>
    <cellStyle name="好_14安徽_财力性转移支付2010年预算参考数" xfId="413"/>
    <cellStyle name="差_2015年社会保险基金预算草案表样（报人大）" xfId="414"/>
    <cellStyle name="好_河南 缺口县区测算(地方填报)" xfId="415"/>
    <cellStyle name="差_0605石屏县_财力性转移支付2010年预算参考数" xfId="416"/>
    <cellStyle name="好_缺口县区测算（11.13）_财力性转移支付2010年预算参考数" xfId="417"/>
    <cellStyle name="差_2007一般预算支出口径剔除表_财力性转移支付2010年预算参考数" xfId="418"/>
    <cellStyle name="好_县市旗测算-新科目（20080626）_县市旗测算-新科目（含人口规模效应）" xfId="419"/>
    <cellStyle name="差_2007年一般预算支出剔除_财力性转移支付2010年预算参考数" xfId="420"/>
    <cellStyle name="好_县区合并测算20080423(按照各省比重）_县市旗测算-新科目（含人口规模效应）" xfId="421"/>
    <cellStyle name="差_河南 缺口县区测算(地方填报白)_财力性转移支付2010年预算参考数" xfId="422"/>
    <cellStyle name="好_市辖区测算-新科目（20080626）_民生政策最低支出需求" xfId="423"/>
    <cellStyle name="常规 18" xfId="424"/>
    <cellStyle name="常规 23" xfId="425"/>
    <cellStyle name="差_山东省民生支出标准" xfId="426"/>
    <cellStyle name="差_总人口" xfId="427"/>
    <cellStyle name="差_农林水和城市维护标准支出20080505－县区合计_不含人员经费系数" xfId="428"/>
    <cellStyle name="好_2006年全省财力计算表（中央、决算）" xfId="429"/>
    <cellStyle name="好_测算结果_财力性转移支付2010年预算参考数" xfId="430"/>
    <cellStyle name="差_司法部2010年度中央部门决算（草案）报" xfId="431"/>
    <cellStyle name="差_分析缺口率_财力性转移支付2010年预算参考数" xfId="432"/>
    <cellStyle name="Normal - Style1" xfId="433"/>
    <cellStyle name="40% - Accent4" xfId="434"/>
    <cellStyle name="好_山东省民生支出标准" xfId="435"/>
    <cellStyle name="差_全国友协2010年度中央部门决算（草案）" xfId="436"/>
    <cellStyle name="Header2" xfId="437"/>
    <cellStyle name="好_农林水和城市维护标准支出20080505－县区合计_县市旗测算-新科目（含人口规模效应）_财力性转移支付2010年预算参考数" xfId="438"/>
    <cellStyle name="Accent1_2006年33甘肃" xfId="439"/>
    <cellStyle name="差_人员工资和公用经费3" xfId="440"/>
    <cellStyle name="千位分隔 3 2" xfId="441"/>
    <cellStyle name="_ET_STYLE_NoName_00_" xfId="442"/>
    <cellStyle name="好_2008年一般预算支出预计" xfId="443"/>
    <cellStyle name="RowLevel_0" xfId="444"/>
    <cellStyle name="Norma,_laroux_4_营业在建 (2)_E21" xfId="445"/>
    <cellStyle name="差_文体广播事业(按照总人口测算）—20080416_县市旗测算-新科目（含人口规模效应）" xfId="446"/>
    <cellStyle name="好_县区合并测算20080421_不含人员经费系数_财力性转移支付2010年预算参考数" xfId="447"/>
    <cellStyle name="差_市辖区测算20080510_县市旗测算-新科目（含人口规模效应）" xfId="448"/>
    <cellStyle name="差_人员工资和公用经费_财力性转移支付2010年预算参考数" xfId="449"/>
    <cellStyle name="千位分隔 4 2" xfId="450"/>
    <cellStyle name="好_核定人数对比_财力性转移支付2010年预算参考数" xfId="451"/>
    <cellStyle name="常规_（修改后）新科目人代会报表---印刷稿5.8 2 2" xfId="452"/>
    <cellStyle name="Accent2 - 20%" xfId="453"/>
    <cellStyle name="60% - Accent5" xfId="454"/>
    <cellStyle name="强调文字颜色 4 2" xfId="455"/>
    <cellStyle name="差_教育(按照总人口测算）—20080416_民生政策最低支出需求" xfId="456"/>
    <cellStyle name="好_1110洱源县" xfId="457"/>
    <cellStyle name="好_文体广播事业(按照总人口测算）—20080416_不含人员经费系数" xfId="458"/>
    <cellStyle name="千位分隔 4" xfId="459"/>
    <cellStyle name="差_33甘肃" xfId="460"/>
    <cellStyle name="好_县市旗测算-新科目（20080626）_县市旗测算-新科目（含人口规模效应）_财力性转移支付2010年预算参考数" xfId="461"/>
    <cellStyle name="差_2007年收支情况及2008年收支预计表(汇总表)" xfId="462"/>
    <cellStyle name="差_2008计算资料（8月5）" xfId="463"/>
    <cellStyle name="差_县区合并测算20080421_县市旗测算-新科目（含人口规模效应）" xfId="464"/>
    <cellStyle name="好_安徽 缺口县区测算(地方填报)1" xfId="465"/>
    <cellStyle name="常规 14" xfId="466"/>
    <cellStyle name="差_危改资金测算" xfId="467"/>
    <cellStyle name="差_县市旗测算20080508_不含人员经费系数_财力性转移支付2010年预算参考数" xfId="468"/>
    <cellStyle name="好_同德" xfId="469"/>
    <cellStyle name="好_市辖区测算20080510_县市旗测算-新科目（含人口规模效应）" xfId="470"/>
    <cellStyle name="差_11大理_财力性转移支付2010年预算参考数" xfId="471"/>
    <cellStyle name="检查单元格 2" xfId="472"/>
    <cellStyle name="Linked Cell" xfId="473"/>
    <cellStyle name="归盒啦_95" xfId="474"/>
    <cellStyle name="差_09黑龙江_财力性转移支付2010年预算参考数" xfId="475"/>
    <cellStyle name="千位分隔 5" xfId="476"/>
    <cellStyle name="20% - 强调文字颜色 4 2" xfId="477"/>
    <cellStyle name="好_其他部门(按照总人口测算）—20080416_县市旗测算-新科目（含人口规模效应）" xfId="478"/>
    <cellStyle name="常规 3" xfId="479"/>
    <cellStyle name="差_其他部门(按照总人口测算）—20080416_民生政策最低支出需求_财力性转移支付2010年预算参考数" xfId="480"/>
    <cellStyle name="差_财政供养人员_财力性转移支付2010年预算参考数" xfId="481"/>
    <cellStyle name="差_34青海_1_财力性转移支付2010年预算参考数" xfId="482"/>
    <cellStyle name="千位分隔 3 2 2" xfId="483"/>
    <cellStyle name="好_人员工资和公用经费2_财力性转移支付2010年预算参考数" xfId="484"/>
    <cellStyle name="好_财政供养人员" xfId="485"/>
    <cellStyle name="差_县区合并测算20080423(按照各省比重）" xfId="486"/>
    <cellStyle name="Accent2" xfId="487"/>
    <cellStyle name="千位分隔 11" xfId="488"/>
    <cellStyle name="差_2006年水利统计指标统计表" xfId="489"/>
    <cellStyle name="20% - Accent4" xfId="490"/>
    <cellStyle name="差_自行调整差异系数顺序" xfId="491"/>
    <cellStyle name="40% - 强调文字颜色 5 2" xfId="492"/>
    <cellStyle name="差_530629_2006年县级财政报表附表" xfId="493"/>
    <cellStyle name="差_行政公检法测算_县市旗测算-新科目（含人口规模效应）_财力性转移支付2010年预算参考数" xfId="494"/>
    <cellStyle name="千位分隔 3" xfId="495"/>
    <cellStyle name="标题 4 2" xfId="496"/>
    <cellStyle name="好_市辖区测算-新科目（20080626）_不含人员经费系数_财力性转移支付2010年预算参考数" xfId="497"/>
    <cellStyle name="差_2006年33甘肃" xfId="498"/>
    <cellStyle name="差_行政(燃修费)" xfId="499"/>
    <cellStyle name="好_行政（人员）_县市旗测算-新科目（含人口规模效应）" xfId="500"/>
    <cellStyle name="差_市辖区测算-新科目（20080626）_不含人员经费系数_财力性转移支付2010年预算参考数" xfId="501"/>
    <cellStyle name="好_2008年支出调整" xfId="502"/>
    <cellStyle name="差_县市旗测算20080508_民生政策最低支出需求" xfId="503"/>
    <cellStyle name="Accent1 - 60%" xfId="504"/>
    <cellStyle name="好_卫生(按照总人口测算）—20080416_不含人员经费系数" xfId="505"/>
    <cellStyle name="40% - Accent3" xfId="506"/>
    <cellStyle name="好_县区合并测算20080423(按照各省比重）" xfId="507"/>
    <cellStyle name="常规 24" xfId="508"/>
    <cellStyle name="常规 19" xfId="509"/>
    <cellStyle name="常规_2016年科目0114" xfId="510"/>
    <cellStyle name="差_附表_财力性转移支付2010年预算参考数" xfId="511"/>
    <cellStyle name="差_34青海_1" xfId="512"/>
    <cellStyle name="好_人员工资和公用经费2" xfId="513"/>
    <cellStyle name="差_县区合并测算20080421_民生政策最低支出需求" xfId="514"/>
    <cellStyle name="20% - 强调文字颜色 1 2" xfId="515"/>
    <cellStyle name="差_县市旗测算-新科目（20080627）_县市旗测算-新科目（含人口规模效应）" xfId="516"/>
    <cellStyle name="百分比 2 2" xfId="517"/>
    <cellStyle name="常规_格式--2015人代会附表-屈开开提供--2015.01.10 2" xfId="518"/>
    <cellStyle name="好_2006年22湖南" xfId="519"/>
    <cellStyle name="好_缺口县区测算（11.13）" xfId="520"/>
    <cellStyle name="差_其他部门(按照总人口测算）—20080416_财力性转移支付2010年预算参考数" xfId="521"/>
    <cellStyle name="差_0605石屏县" xfId="522"/>
    <cellStyle name="好_2006年27重庆" xfId="523"/>
    <cellStyle name="注释 2" xfId="524"/>
    <cellStyle name="差_2007年一般预算支出剔除" xfId="525"/>
    <cellStyle name="强调 1" xfId="526"/>
    <cellStyle name="好_2008年全省汇总收支计算表" xfId="527"/>
    <cellStyle name="常规 4" xfId="528"/>
    <cellStyle name="好_总人口_财力性转移支付2010年预算参考数" xfId="529"/>
    <cellStyle name="差_缺口县区测算(按2007支出增长25%测算)" xfId="530"/>
    <cellStyle name="差_14安徽_财力性转移支付2010年预算参考数" xfId="531"/>
    <cellStyle name="好_00省级(打印)" xfId="532"/>
    <cellStyle name="好_总人口" xfId="533"/>
    <cellStyle name="差_云南省2008年转移支付测算——州市本级考核部分及政策性测算_财力性转移支付2010年预算参考数" xfId="534"/>
    <cellStyle name="好_县市旗测算20080508_民生政策最低支出需求_财力性转移支付2010年预算参考数" xfId="535"/>
    <cellStyle name="千位分隔 2 2 2" xfId="536"/>
    <cellStyle name="40% - 强调文字颜色 2 2" xfId="537"/>
    <cellStyle name="好_27重庆" xfId="538"/>
    <cellStyle name="差_1110洱源县_财力性转移支付2010年预算参考数" xfId="539"/>
    <cellStyle name="好_平邑" xfId="540"/>
    <cellStyle name="差_行政公检法测算" xfId="541"/>
    <cellStyle name="标题 2 2" xfId="542"/>
    <cellStyle name="Grey" xfId="543"/>
    <cellStyle name="差_农林水和城市维护标准支出20080505－县区合计_民生政策最低支出需求_财力性转移支付2010年预算参考数" xfId="544"/>
    <cellStyle name="千位分隔[0] 2 2" xfId="545"/>
    <cellStyle name="差_人员工资和公用经费2_财力性转移支付2010年预算参考数" xfId="546"/>
    <cellStyle name="强调文字颜色 3 2" xfId="547"/>
    <cellStyle name="60% - Accent6" xfId="548"/>
    <cellStyle name="好_检验表" xfId="549"/>
    <cellStyle name="好_核定人数下发表" xfId="550"/>
    <cellStyle name="통화_BOILER-CO1" xfId="551"/>
    <cellStyle name="comma zerodec" xfId="552"/>
    <cellStyle name="差_缺口县区测算(按核定人数)" xfId="553"/>
    <cellStyle name="常规 2_004-2010年增消两税返还情况表" xfId="554"/>
    <cellStyle name="差_行政（人员）_财力性转移支付2010年预算参考数" xfId="555"/>
    <cellStyle name="霓付 [0]_ +Foil &amp; -FOIL &amp; PAPER" xfId="556"/>
    <cellStyle name="好_县区合并测算20080423(按照各省比重）_不含人员经费系数" xfId="557"/>
    <cellStyle name="好_成本差异系数_财力性转移支付2010年预算参考数" xfId="558"/>
    <cellStyle name="Accent1 - 20%" xfId="559"/>
    <cellStyle name="20% - Accent1" xfId="560"/>
    <cellStyle name="表标题" xfId="561"/>
    <cellStyle name="好_卫生(按照总人口测算）—20080416_民生政策最低支出需求" xfId="562"/>
    <cellStyle name="20% - Accent3" xfId="563"/>
    <cellStyle name="好_行政公检法测算_县市旗测算-新科目（含人口规模效应）_财力性转移支付2010年预算参考数" xfId="564"/>
    <cellStyle name="差_县市旗测算-新科目（20080626）_财力性转移支付2010年预算参考数" xfId="565"/>
    <cellStyle name="好_青海 缺口县区测算(地方填报)" xfId="566"/>
    <cellStyle name="常规_2015年社会保险基金预算草案表样（报人大）" xfId="567"/>
    <cellStyle name="20% - 强调文字颜色 6 2" xfId="568"/>
    <cellStyle name="Bad" xfId="569"/>
    <cellStyle name="好_县区合并测算20080423(按照各省比重）_不含人员经费系数_财力性转移支付2010年预算参考数" xfId="570"/>
    <cellStyle name="好_市辖区测算20080510_财力性转移支付2010年预算参考数" xfId="571"/>
    <cellStyle name="差_07临沂" xfId="572"/>
    <cellStyle name="常规 3 3" xfId="573"/>
    <cellStyle name="好_县区合并测算20080421_不含人员经费系数" xfId="574"/>
    <cellStyle name="Accent6 - 40%" xfId="575"/>
    <cellStyle name="好_县区合并测算20080421_财力性转移支付2010年预算参考数" xfId="576"/>
    <cellStyle name="好_文体广播事业(按照总人口测算）—20080416_县市旗测算-新科目（含人口规模效应）_财力性转移支付2010年预算参考数" xfId="577"/>
    <cellStyle name="常规 7" xfId="578"/>
    <cellStyle name="千位分隔 13" xfId="579"/>
    <cellStyle name="Header1" xfId="580"/>
    <cellStyle name="差_社保处下达区县2015年指标（第二批）" xfId="581"/>
    <cellStyle name="好_县区合并测算20080423(按照各省比重）_民生政策最低支出需求_财力性转移支付2010年预算参考数" xfId="582"/>
    <cellStyle name="差_县市旗测算-新科目（20080626）_县市旗测算-新科目（含人口规模效应）_财力性转移支付2010年预算参考数" xfId="583"/>
    <cellStyle name="百分比 3" xfId="584"/>
    <cellStyle name="差_行政（人员）_不含人员经费系数" xfId="585"/>
    <cellStyle name="好_1110洱源县_财力性转移支付2010年预算参考数" xfId="586"/>
    <cellStyle name="好_文体广播事业(按照总人口测算）—20080416_不含人员经费系数_财力性转移支付2010年预算参考数" xfId="587"/>
    <cellStyle name="Title" xfId="588"/>
    <cellStyle name="Heading 1" xfId="589"/>
    <cellStyle name="好_分县成本差异系数_民生政策最低支出需求" xfId="590"/>
    <cellStyle name="好_县区合并测算20080421_县市旗测算-新科目（含人口规模效应）_财力性转移支付2010年预算参考数" xfId="591"/>
    <cellStyle name="差_卫生(按照总人口测算）—20080416" xfId="592"/>
    <cellStyle name="好_22湖南" xfId="593"/>
    <cellStyle name="好_县市旗测算20080508_民生政策最低支出需求" xfId="594"/>
    <cellStyle name="常规 2 3" xfId="595"/>
    <cellStyle name="差_同德_财力性转移支付2010年预算参考数" xfId="596"/>
    <cellStyle name="40% - 强调文字颜色 3 2" xfId="597"/>
    <cellStyle name="差_行政(燃修费)_财力性转移支付2010年预算参考数" xfId="598"/>
    <cellStyle name="好_县市旗测算-新科目（20080626）" xfId="599"/>
    <cellStyle name="差_青海 缺口县区测算(地方填报)_财力性转移支付2010年预算参考数" xfId="600"/>
    <cellStyle name="好_县市旗测算-新科目（20080626）_不含人员经费系数" xfId="601"/>
    <cellStyle name="好_卫生(按照总人口测算）—20080416_财力性转移支付2010年预算参考数" xfId="602"/>
    <cellStyle name="好_县市旗测算-新科目（20080626）_民生政策最低支出需求_财力性转移支付2010年预算参考数" xfId="603"/>
    <cellStyle name="好_分县成本差异系数_不含人员经费系数_财力性转移支付2010年预算参考数" xfId="604"/>
    <cellStyle name="好_28四川" xfId="605"/>
    <cellStyle name="好_2008年支出调整_财力性转移支付2010年预算参考数" xfId="606"/>
    <cellStyle name="差_卫生部门" xfId="607"/>
    <cellStyle name="差_宝坻区" xfId="608"/>
    <cellStyle name="好_市辖区测算20080510" xfId="609"/>
    <cellStyle name="常规 3 2" xfId="610"/>
    <cellStyle name="好_危改资金测算" xfId="611"/>
    <cellStyle name="好_12滨州" xfId="612"/>
    <cellStyle name="差_卫生(按照总人口测算）—20080416_财力性转移支付2010年预算参考数" xfId="613"/>
    <cellStyle name="好_缺口县区测算(按核定人数)_财力性转移支付2010年预算参考数" xfId="614"/>
    <cellStyle name="钎霖_4岿角利" xfId="615"/>
    <cellStyle name="好_司法部2010年度中央部门决算（草案）报" xfId="616"/>
    <cellStyle name="好_09黑龙江" xfId="617"/>
    <cellStyle name="差_2008年全省汇总收支计算表" xfId="618"/>
    <cellStyle name="好_全国友协2010年度中央部门决算（草案）" xfId="619"/>
    <cellStyle name="输入 2" xfId="620"/>
    <cellStyle name="差_5334_2006年迪庆县级财政报表附表" xfId="621"/>
    <cellStyle name="差_分县成本差异系数_民生政策最低支出需求" xfId="622"/>
    <cellStyle name="差_市辖区测算20080510_民生政策最低支出需求" xfId="623"/>
    <cellStyle name="20% - Accent2" xfId="624"/>
    <cellStyle name="Accent1 - 40%" xfId="625"/>
    <cellStyle name="差_市辖区测算-新科目（20080626）_民生政策最低支出需求_财力性转移支付2010年预算参考数" xfId="626"/>
    <cellStyle name="Heading 2" xfId="627"/>
    <cellStyle name="20% - 强调文字颜色 3 2" xfId="628"/>
    <cellStyle name="好_34青海_财力性转移支付2010年预算参考数" xfId="629"/>
    <cellStyle name="差_11大理" xfId="630"/>
    <cellStyle name="Neutral" xfId="631"/>
    <cellStyle name="60% - 强调文字颜色 4 2" xfId="632"/>
    <cellStyle name="样式 1" xfId="633"/>
    <cellStyle name="常规_（20091202）人代会附表-表样 2 2 2" xfId="634"/>
    <cellStyle name="好_核定人数对比" xfId="635"/>
    <cellStyle name="40% - Accent5" xfId="636"/>
    <cellStyle name="警告文本 2" xfId="637"/>
    <cellStyle name="好_2006年水利统计指标统计表_财力性转移支付2010年预算参考数" xfId="638"/>
    <cellStyle name="差_河南 缺口县区测算(地方填报)" xfId="639"/>
    <cellStyle name="差_县市旗测算-新科目（20080627）" xfId="640"/>
    <cellStyle name="Accent3 - 60%" xfId="641"/>
    <cellStyle name="好_自行调整差异系数顺序" xfId="642"/>
    <cellStyle name="好_文体广播事业(按照总人口测算）—20080416_县市旗测算-新科目（含人口规模效应）" xfId="643"/>
    <cellStyle name="差_Book2_财力性转移支付2010年预算参考数" xfId="644"/>
    <cellStyle name="好_云南 缺口县区测算(地方填报)_财力性转移支付2010年预算参考数" xfId="645"/>
    <cellStyle name="好_农林水和城市维护标准支出20080505－县区合计_不含人员经费系数" xfId="646"/>
    <cellStyle name="Total" xfId="647"/>
    <cellStyle name="好_附表" xfId="648"/>
    <cellStyle name="好_山东省民生支出标准_财力性转移支付2010年预算参考数" xfId="649"/>
    <cellStyle name="20% - Accent5" xfId="650"/>
    <cellStyle name="好_11大理_财力性转移支付2010年预算参考数" xfId="651"/>
    <cellStyle name="好_教育(按照总人口测算）—20080416_县市旗测算-新科目（含人口规模效应）" xfId="652"/>
    <cellStyle name="标题 1 2" xfId="653"/>
    <cellStyle name="差_检验表" xfId="654"/>
    <cellStyle name="差_县市旗测算-新科目（20080626）" xfId="655"/>
    <cellStyle name="差_云南省2008年转移支付测算——州市本级考核部分及政策性测算" xfId="656"/>
    <cellStyle name="差_14安徽" xfId="657"/>
    <cellStyle name="差_缺口县区测算(按2007支出增长25%测算)_财力性转移支付2010年预算参考数" xfId="658"/>
    <cellStyle name="差_县市旗测算-新科目（20080626）_不含人员经费系数_财力性转移支付2010年预算参考数" xfId="659"/>
    <cellStyle name="差_卫生(按照总人口测算）—20080416_民生政策最低支出需求" xfId="660"/>
    <cellStyle name="好_0605石屏县" xfId="661"/>
    <cellStyle name="HEADING1" xfId="662"/>
    <cellStyle name="差_缺口县区测算（11.13）_财力性转移支付2010年预算参考数" xfId="663"/>
    <cellStyle name="差_文体广播事业(按照总人口测算）—20080416_不含人员经费系数" xfId="664"/>
    <cellStyle name="强调文字颜色 6 2" xfId="665"/>
    <cellStyle name="好_Book2" xfId="666"/>
    <cellStyle name="常规 7 2" xfId="667"/>
    <cellStyle name="60% - 强调文字颜色 6 2" xfId="668"/>
    <cellStyle name="差_27重庆_财力性转移支付2010年预算参考数" xfId="669"/>
    <cellStyle name="好_农林水和城市维护标准支出20080505－县区合计" xfId="670"/>
    <cellStyle name="差_行政(燃修费)_县市旗测算-新科目（含人口规模效应）" xfId="671"/>
    <cellStyle name="差_市辖区测算20080510_不含人员经费系数_财力性转移支付2010年预算参考数" xfId="672"/>
    <cellStyle name="差_分县成本差异系数_不含人员经费系数_财力性转移支付2010年预算参考数" xfId="673"/>
    <cellStyle name="千位分隔 3 3" xfId="674"/>
    <cellStyle name="Accent5 - 20%" xfId="675"/>
    <cellStyle name="好_文体广播事业(按照总人口测算）—20080416_民生政策最低支出需求" xfId="676"/>
    <cellStyle name="常规_（修改后）新科目人代会报表---印刷稿5.8" xfId="677"/>
    <cellStyle name="差_县区合并测算20080421_财力性转移支付2010年预算参考数" xfId="678"/>
    <cellStyle name="差_汇总表4_财力性转移支付2010年预算参考数" xfId="679"/>
    <cellStyle name="烹拳_ +Foil &amp; -FOIL &amp; PAPER" xfId="680"/>
    <cellStyle name="差_市辖区测算20080510_不含人员经费系数" xfId="681"/>
    <cellStyle name="差_分县成本差异系数_不含人员经费系数" xfId="682"/>
    <cellStyle name="好_县市旗测算-新科目（20080627）_不含人员经费系数" xfId="683"/>
    <cellStyle name="千位分隔 7" xfId="684"/>
    <cellStyle name="差_云南 缺口县区测算(地方填报)" xfId="685"/>
    <cellStyle name="差_汇总表_财力性转移支付2010年预算参考数" xfId="686"/>
    <cellStyle name="差_县市旗测算-新科目（20080627）_不含人员经费系数" xfId="687"/>
    <cellStyle name="好_1" xfId="688"/>
    <cellStyle name="好_农林水和城市维护标准支出20080505－县区合计_不含人员经费系数_财力性转移支付2010年预算参考数" xfId="689"/>
    <cellStyle name="好_附表_财力性转移支付2010年预算参考数" xfId="690"/>
    <cellStyle name="差_县市旗测算-新科目（20080626）_县市旗测算-新科目（含人口规模效应）" xfId="691"/>
    <cellStyle name="差_汇总表" xfId="692"/>
    <cellStyle name="好_县区合并测算20080423(按照各省比重）_县市旗测算-新科目（含人口规模效应）_财力性转移支付2010年预算参考数" xfId="693"/>
    <cellStyle name="差_卫生(按照总人口测算）—20080416_县市旗测算-新科目（含人口规模效应）_财力性转移支付2010年预算参考数" xfId="694"/>
    <cellStyle name="差_农林水和城市维护标准支出20080505－县区合计_民生政策最低支出需求" xfId="695"/>
    <cellStyle name="差_人员工资和公用经费2" xfId="696"/>
    <cellStyle name="差_危改资金测算_财力性转移支付2010年预算参考数" xfId="697"/>
    <cellStyle name="差_缺口县区测算（11.13）" xfId="698"/>
    <cellStyle name="差_河南 缺口县区测算(地方填报)_财力性转移支付2010年预算参考数" xfId="699"/>
    <cellStyle name="差_2006年34青海" xfId="700"/>
    <cellStyle name="差_其他部门(按照总人口测算）—20080416_不含人员经费系数" xfId="701"/>
    <cellStyle name="好_34青海" xfId="702"/>
    <cellStyle name="差_30云南_1_财力性转移支付2010年预算参考数" xfId="703"/>
    <cellStyle name="差_教育(按照总人口测算）—20080416_县市旗测算-新科目（含人口规模效应）" xfId="704"/>
    <cellStyle name="差_卫生(按照总人口测算）—20080416_县市旗测算-新科目（含人口规模效应）" xfId="705"/>
    <cellStyle name="差_县市旗测算20080508_县市旗测算-新科目（含人口规模效应）_财力性转移支付2010年预算参考数" xfId="706"/>
    <cellStyle name="Accent3_2006年33甘肃" xfId="707"/>
    <cellStyle name="好_20河南_财力性转移支付2010年预算参考数" xfId="708"/>
    <cellStyle name="差_教育(按照总人口测算）—20080416_民生政策最低支出需求_财力性转移支付2010年预算参考数" xfId="709"/>
    <cellStyle name="好_市辖区测算-新科目（20080626）_不含人员经费系数" xfId="710"/>
    <cellStyle name="分级显示行_1_13区汇总" xfId="711"/>
    <cellStyle name="差_汇总-县级财政报表附表" xfId="712"/>
    <cellStyle name="好_其他部门(按照总人口测算）—20080416_民生政策最低支出需求" xfId="713"/>
    <cellStyle name="差_核定人数对比_财力性转移支付2010年预算参考数" xfId="714"/>
    <cellStyle name="差_县区合并测算20080421" xfId="715"/>
    <cellStyle name="差_汇总表4" xfId="716"/>
    <cellStyle name="差_农林水和城市维护标准支出20080505－县区合计_不含人员经费系数_财力性转移支付2010年预算参考数" xfId="717"/>
    <cellStyle name="差_总人口_财力性转移支付2010年预算参考数" xfId="718"/>
    <cellStyle name="差_山东省民生支出标准_财力性转移支付2010年预算参考数" xfId="719"/>
    <cellStyle name="后继超链接" xfId="720"/>
    <cellStyle name="差_缺口县区测算_财力性转移支付2010年预算参考数" xfId="721"/>
    <cellStyle name="差_行政（人员）_民生政策最低支出需求_财力性转移支付2010年预算参考数" xfId="722"/>
    <cellStyle name="差_丽江汇总" xfId="723"/>
    <cellStyle name="差_行政（人员）" xfId="724"/>
    <cellStyle name="强调文字颜色 2 2" xfId="725"/>
    <cellStyle name="差_文体广播事业(按照总人口测算）—20080416_民生政策最低支出需求" xfId="726"/>
    <cellStyle name="常规_格式--2015人代会附表-屈开开提供--2015.01.10" xfId="727"/>
    <cellStyle name="Currency1" xfId="728"/>
    <cellStyle name="差_一般预算支出口径剔除表_财力性转移支付2010年预算参考数" xfId="729"/>
    <cellStyle name="差_出版署2010年度中央部门决算草案" xfId="730"/>
    <cellStyle name="差_00省级(打印)" xfId="731"/>
    <cellStyle name="差_成本差异系数（含人口规模）_财力性转移支付2010年预算参考数" xfId="732"/>
    <cellStyle name="差_县市旗测算20080508_县市旗测算-新科目（含人口规模效应）" xfId="733"/>
    <cellStyle name="差_附表" xfId="734"/>
    <cellStyle name="差_行政公检法测算_民生政策最低支出需求_财力性转移支付2010年预算参考数" xfId="735"/>
    <cellStyle name="差_2" xfId="736"/>
    <cellStyle name="差_行政（人员）_不含人员经费系数_财力性转移支付2010年预算参考数" xfId="737"/>
    <cellStyle name="Fixed" xfId="738"/>
    <cellStyle name="Accent2_2006年33甘肃" xfId="739"/>
    <cellStyle name="解释性文本 2" xfId="740"/>
    <cellStyle name="好_县区合并测算20080421" xfId="741"/>
    <cellStyle name="60% - Accent3" xfId="742"/>
    <cellStyle name="差_2008年支出调整_财力性转移支付2010年预算参考数" xfId="743"/>
    <cellStyle name="差_成本差异系数" xfId="744"/>
    <cellStyle name="Accent4" xfId="745"/>
    <cellStyle name="差_县区合并测算20080421_不含人员经费系数" xfId="746"/>
    <cellStyle name="差_县市旗测算-新科目（20080627）_财力性转移支付2010年预算参考数" xfId="747"/>
    <cellStyle name="好_自行调整差异系数顺序_财力性转移支付2010年预算参考数" xfId="748"/>
    <cellStyle name="40% - Accent1" xfId="749"/>
    <cellStyle name="差_缺口县区测算(财政部标准)_财力性转移支付2010年预算参考数" xfId="750"/>
    <cellStyle name="差_县区合并测算20080421_不含人员经费系数_财力性转移支付2010年预算参考数" xfId="751"/>
    <cellStyle name="好_财政供养人员_财力性转移支付2010年预算参考数" xfId="752"/>
    <cellStyle name="好_2007一般预算支出口径剔除表_财力性转移支付2010年预算参考数" xfId="753"/>
    <cellStyle name="差_教育(按照总人口测算）—20080416" xfId="754"/>
    <cellStyle name="差_城建部门" xfId="755"/>
    <cellStyle name="差_农林水和城市维护标准支出20080505－县区合计" xfId="756"/>
    <cellStyle name="差_县区合并测算20080421_县市旗测算-新科目（含人口规模效应）_财力性转移支付2010年预算参考数" xfId="757"/>
    <cellStyle name="60% - Accent4" xfId="758"/>
    <cellStyle name="好_11大理" xfId="759"/>
    <cellStyle name="差_县区合并测算20080423(按照各省比重）_县市旗测算-新科目（含人口规模效应）_财力性转移支付2010年预算参考数" xfId="760"/>
    <cellStyle name="Accent5" xfId="761"/>
    <cellStyle name="好_教育(按照总人口测算）—20080416_财力性转移支付2010年预算参考数" xfId="762"/>
    <cellStyle name="常规 2" xfId="763"/>
    <cellStyle name="差_民生政策最低支出需求_财力性转移支付2010年预算参考数" xfId="764"/>
    <cellStyle name="常规_（20091202）人代会附表-表样" xfId="765"/>
    <cellStyle name="Accent6" xfId="766"/>
    <cellStyle name="Accent6 - 20%" xfId="767"/>
    <cellStyle name="差_市辖区测算20080510_民生政策最低支出需求_财力性转移支付2010年预算参考数" xfId="768"/>
    <cellStyle name="差_分县成本差异系数_民生政策最低支出需求_财力性转移支付2010年预算参考数" xfId="769"/>
    <cellStyle name="好_530623_2006年县级财政报表附表" xfId="770"/>
    <cellStyle name="差_22湖南" xfId="771"/>
    <cellStyle name="常规 11" xfId="772"/>
    <cellStyle name="差_财政供养人员" xfId="773"/>
    <cellStyle name="差_其他部门(按照总人口测算）—20080416_民生政策最低支出需求" xfId="774"/>
    <cellStyle name="差_20河南" xfId="775"/>
    <cellStyle name="差_2008年全省汇总收支计算表_财力性转移支付2010年预算参考数" xfId="776"/>
    <cellStyle name="好_1_财力性转移支付2010年预算参考数" xfId="777"/>
    <cellStyle name="Accent1" xfId="778"/>
    <cellStyle name="差_2006年22湖南_财力性转移支付2010年预算参考数" xfId="779"/>
    <cellStyle name="千位分隔 8" xfId="780"/>
    <cellStyle name="Dollar (zero dec)" xfId="781"/>
    <cellStyle name="好_行政公检法测算_不含人员经费系数" xfId="782"/>
    <cellStyle name="差_县区合并测算20080423(按照各省比重）_不含人员经费系数_财力性转移支付2010年预算参考数" xfId="783"/>
    <cellStyle name="千位分隔 6" xfId="784"/>
    <cellStyle name="好_成本差异系数（含人口规模）_财力性转移支付2010年预算参考数" xfId="785"/>
    <cellStyle name="Good" xfId="786"/>
    <cellStyle name="常规 10" xfId="787"/>
    <cellStyle name="好_县市旗测算-新科目（20080626）_财力性转移支付2010年预算参考数" xfId="788"/>
    <cellStyle name="Comma [0]" xfId="789"/>
    <cellStyle name="好_县市旗测算20080508" xfId="790"/>
    <cellStyle name="好_34青海_1" xfId="791"/>
    <cellStyle name="好_其他部门(按照总人口测算）—20080416_不含人员经费系数" xfId="792"/>
    <cellStyle name="好_2007一般预算支出口径剔除表" xfId="793"/>
    <cellStyle name="好_33甘肃" xfId="794"/>
    <cellStyle name="Heading 4" xfId="795"/>
    <cellStyle name="好_数据--基础数据--预算组--2015年人代会预算部分--2015.01.20--人代会前第6稿--按姚局意见改--调市级项级明细_政府预算公开模板" xfId="796"/>
    <cellStyle name="Input [yellow]" xfId="797"/>
    <cellStyle name="差_2006年22湖南" xfId="798"/>
    <cellStyle name="差_数据--基础数据--预算组--2015年人代会预算部分--2015.01.20--人代会前第6稿--按姚局意见改--调市级项级明细" xfId="799"/>
    <cellStyle name="差_2008年支出核定" xfId="800"/>
    <cellStyle name="?鹎%U龡&amp;H齲_x0001_C铣_x0014__x0007__x0001__x0001_" xfId="801"/>
    <cellStyle name="好_农林水和城市维护标准支出20080505－县区合计_民生政策最低支出需求" xfId="802"/>
    <cellStyle name="好_530629_2006年县级财政报表附表" xfId="803"/>
    <cellStyle name="差_1" xfId="804"/>
    <cellStyle name="差_1_财力性转移支付2010年预算参考数" xfId="805"/>
    <cellStyle name="好_不含人员经费系数" xfId="806"/>
    <cellStyle name="Output" xfId="807"/>
    <cellStyle name="普通_ 白土" xfId="808"/>
    <cellStyle name="Warning Text" xfId="809"/>
    <cellStyle name="差_12滨州" xfId="810"/>
    <cellStyle name="好_2006年33甘肃" xfId="811"/>
    <cellStyle name="霓付_ +Foil &amp; -FOIL &amp; PAPER" xfId="812"/>
    <cellStyle name="差_核定人数下发表_财力性转移支付2010年预算参考数" xfId="813"/>
    <cellStyle name="20% - 强调文字颜色 2 2" xfId="814"/>
    <cellStyle name="常规_十四届人大四次会议附表（2006-03-14）打印稿" xfId="815"/>
    <cellStyle name="差_县区合并测算20080423(按照各省比重）_民生政策最低支出需求_财力性转移支付2010年预算参考数" xfId="816"/>
    <cellStyle name="超级链接" xfId="817"/>
    <cellStyle name="好_县市旗测算-新科目（20080627）_民生政策最低支出需求_财力性转移支付2010年预算参考数" xfId="818"/>
    <cellStyle name="差_县市旗测算-新科目（20080626）_民生政策最低支出需求" xfId="819"/>
    <cellStyle name="千位分隔_20151228 2016预算草案中转移支付部分 崔填执行(1)" xfId="820"/>
    <cellStyle name="差_2007年收支情况及2008年收支预计表(汇总表)_财力性转移支付2010年预算参考数" xfId="821"/>
    <cellStyle name="常规 51" xfId="822"/>
    <cellStyle name="差_文体广播事业(按照总人口测算）—20080416_县市旗测算-新科目（含人口规模效应）_财力性转移支付2010年预算参考数" xfId="823"/>
    <cellStyle name="差_县市旗测算-新科目（20080627）_县市旗测算-新科目（含人口规模效应）_财力性转移支付2010年预算参考数" xfId="824"/>
    <cellStyle name="差_县区合并测算20080421_民生政策最低支出需求_财力性转移支付2010年预算参考数" xfId="825"/>
    <cellStyle name="千位分隔[0] 4" xfId="826"/>
    <cellStyle name="差_县区合并测算20080423(按照各省比重）_财力性转移支付2010年预算参考数" xfId="827"/>
    <cellStyle name="常规 27" xfId="828"/>
    <cellStyle name="差_县区合并测算20080423(按照各省比重）_民生政策最低支出需求" xfId="829"/>
    <cellStyle name="差_县市旗测算20080508" xfId="830"/>
    <cellStyle name="差_县市旗测算20080508_财力性转移支付2010年预算参考数" xfId="831"/>
    <cellStyle name="好_0502通海县" xfId="832"/>
    <cellStyle name="差_县市旗测算20080508_民生政策最低支出需求_财力性转移支付2010年预算参考数" xfId="833"/>
    <cellStyle name="Accent6_2006年33甘肃" xfId="834"/>
    <cellStyle name="好_市辖区测算-新科目（20080626）_民生政策最低支出需求_财力性转移支付2010年预算参考数" xfId="835"/>
    <cellStyle name="差_县市旗测算-新科目（20080627）_民生政策最低支出需求_财力性转移支付2010年预算参考数" xfId="836"/>
    <cellStyle name="好_行政公检法测算" xfId="837"/>
    <cellStyle name="差_2006年水利统计指标统计表_财力性转移支付2010年预算参考数" xfId="838"/>
    <cellStyle name="差_第五部分(才淼、饶永宏）" xfId="839"/>
    <cellStyle name="差_一般预算支出口径剔除表" xfId="840"/>
    <cellStyle name="差_汇总表提前告知区县" xfId="841"/>
    <cellStyle name="差_重点民生支出需求测算表社保（农村低保）081112" xfId="842"/>
    <cellStyle name="好_03昭通" xfId="843"/>
    <cellStyle name="差_自行调整差异系数顺序_财力性转移支付2010年预算参考数" xfId="844"/>
    <cellStyle name="好_县区合并测算20080423(按照各省比重）_民生政策最低支出需求" xfId="845"/>
    <cellStyle name="常规 11 2" xfId="846"/>
    <cellStyle name="常规 40" xfId="847"/>
    <cellStyle name="差_0502通海县" xfId="848"/>
    <cellStyle name="常规_2010年人代会报表" xfId="849"/>
    <cellStyle name="常规 13" xfId="850"/>
    <cellStyle name="好_行政(燃修费)_县市旗测算-新科目（含人口规模效应）" xfId="851"/>
    <cellStyle name="常规 17" xfId="852"/>
    <cellStyle name="常规 22" xfId="853"/>
    <cellStyle name="差_市辖区测算-新科目（20080626）_县市旗测算-新科目（含人口规模效应）_财力性转移支付2010年预算参考数" xfId="854"/>
    <cellStyle name="千分位_ 白土" xfId="855"/>
    <cellStyle name="常规 25" xfId="856"/>
    <cellStyle name="好_成本差异系数（含人口规模）" xfId="857"/>
    <cellStyle name="好_缺口县区测算(财政部标准)_财力性转移支付2010年预算参考数" xfId="858"/>
    <cellStyle name="常规 28" xfId="859"/>
    <cellStyle name="常规_（修改后）新科目人代会报表---印刷稿5.8 2" xfId="860"/>
    <cellStyle name="好_行政(燃修费)_不含人员经费系数" xfId="861"/>
    <cellStyle name="好_民生政策最低支出需求_财力性转移支付2010年预算参考数" xfId="862"/>
    <cellStyle name="常规 5 3" xfId="863"/>
    <cellStyle name="常规 54" xfId="864"/>
    <cellStyle name="常规_报表" xfId="865"/>
    <cellStyle name="常规 8" xfId="866"/>
    <cellStyle name="常规 9" xfId="867"/>
    <cellStyle name="常规 11 2 2" xfId="868"/>
    <cellStyle name="好_汇总表" xfId="869"/>
    <cellStyle name="常规_（20091202）人代会附表-表样 2" xfId="870"/>
    <cellStyle name="差_文体广播事业(按照总人口测算）—20080416_不含人员经费系数_财力性转移支付2010年预算参考数" xfId="871"/>
    <cellStyle name="好_行政(燃修费)_县市旗测算-新科目（含人口规模效应）_财力性转移支付2010年预算参考数" xfId="872"/>
    <cellStyle name="常规_2006年支出预算表（2006-02-24）最最后稿" xfId="873"/>
    <cellStyle name="常规_2010年人代会报表 2 2" xfId="874"/>
    <cellStyle name="常规_2016人代会附表（2015-9-11）（姚局）-财经委 2" xfId="875"/>
    <cellStyle name="常规_新科目人代会报表---报送人大财经委稿" xfId="876"/>
    <cellStyle name="好 2" xfId="877"/>
    <cellStyle name="好_12滨州_财力性转移支付2010年预算参考数" xfId="878"/>
    <cellStyle name="40% - 强调文字颜色 1 2" xfId="879"/>
    <cellStyle name="好_2" xfId="880"/>
    <cellStyle name="好_行政(燃修费)_民生政策最低支出需求_财力性转移支付2010年预算参考数" xfId="881"/>
    <cellStyle name="好_2_财力性转移支付2010年预算参考数" xfId="882"/>
    <cellStyle name="好_2006年22湖南_财力性转移支付2010年预算参考数" xfId="883"/>
    <cellStyle name="好_2006年28四川" xfId="884"/>
    <cellStyle name="好_2006年30云南" xfId="885"/>
    <cellStyle name="好_2006年34青海" xfId="886"/>
    <cellStyle name="好_2006年34青海_财力性转移支付2010年预算参考数" xfId="887"/>
    <cellStyle name="好_行政(燃修费)_民生政策最低支出需求" xfId="888"/>
    <cellStyle name="好_07临沂" xfId="889"/>
    <cellStyle name="千位分隔 2 2" xfId="890"/>
    <cellStyle name="好_2006年水利统计指标统计表" xfId="891"/>
    <cellStyle name="差_2008年支出调整" xfId="892"/>
    <cellStyle name="好_2007年收支情况及2008年收支预计表(汇总表)_财力性转移支付2010年预算参考数" xfId="893"/>
    <cellStyle name="好_2008计算资料（8月5）" xfId="894"/>
    <cellStyle name="好_2008年全省汇总收支计算表_财力性转移支付2010年预算参考数" xfId="895"/>
    <cellStyle name="好_2008年支出核定" xfId="896"/>
    <cellStyle name="好_2016年科目0114" xfId="897"/>
    <cellStyle name="好_2016人代会附表（2015-9-11）（姚局）-财经委" xfId="898"/>
    <cellStyle name="好_20河南" xfId="899"/>
    <cellStyle name="Accent3" xfId="900"/>
    <cellStyle name="差_5.中央部门决算（草案)-1" xfId="901"/>
    <cellStyle name="好_30云南" xfId="902"/>
    <cellStyle name="好_30云南_1" xfId="903"/>
    <cellStyle name="差_县市旗测算-新科目（20080627）_不含人员经费系数_财力性转移支付2010年预算参考数" xfId="904"/>
    <cellStyle name="好_5.中央部门决算（草案)-1" xfId="905"/>
    <cellStyle name="好_5334_2006年迪庆县级财政报表附表" xfId="906"/>
    <cellStyle name="好_汇总-县级财政报表附表" xfId="907"/>
    <cellStyle name="好_Book1" xfId="908"/>
    <cellStyle name="常规 56" xfId="909"/>
    <cellStyle name="好_安徽 缺口县区测算(地方填报)1_财力性转移支付2010年预算参考数" xfId="910"/>
    <cellStyle name="好_宝坻区" xfId="911"/>
    <cellStyle name="好_报表" xfId="9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0">
      <selection activeCell="H19" sqref="H19"/>
    </sheetView>
  </sheetViews>
  <sheetFormatPr defaultColWidth="9.00390625" defaultRowHeight="14.25"/>
  <sheetData>
    <row r="1" ht="20.25">
      <c r="A1" s="282" t="s">
        <v>0</v>
      </c>
    </row>
    <row r="13" spans="1:13" ht="39">
      <c r="A13" s="283" t="s">
        <v>1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</row>
  </sheetData>
  <sheetProtection/>
  <mergeCells count="1">
    <mergeCell ref="A13:M13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showGridLines="0" zoomScaleSheetLayoutView="85" workbookViewId="0" topLeftCell="D3">
      <selection activeCell="D91" sqref="D91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ht="15.75">
      <c r="J1" s="31"/>
    </row>
    <row r="2" spans="1:10" ht="71.25" customHeight="1">
      <c r="A2" s="28"/>
      <c r="B2" s="28"/>
      <c r="C2" s="28"/>
      <c r="D2" s="29"/>
      <c r="E2" s="29"/>
      <c r="J2" s="32"/>
    </row>
    <row r="3" spans="1:10" ht="71.25" customHeight="1">
      <c r="A3" s="28"/>
      <c r="B3" s="28"/>
      <c r="C3" s="28"/>
      <c r="D3" s="29"/>
      <c r="E3" s="29"/>
      <c r="J3" s="32"/>
    </row>
    <row r="4" spans="1:10" ht="157.5" customHeight="1">
      <c r="A4" s="30" t="s">
        <v>294</v>
      </c>
      <c r="B4" s="30"/>
      <c r="C4" s="30"/>
      <c r="D4" s="30"/>
      <c r="E4" s="30"/>
      <c r="F4" s="30"/>
      <c r="G4" s="30"/>
      <c r="H4" s="30"/>
      <c r="I4" s="30"/>
      <c r="J4" s="30"/>
    </row>
    <row r="6" spans="5:7" ht="14.25" customHeight="1">
      <c r="E6" s="63"/>
      <c r="F6" s="63"/>
      <c r="G6" s="63"/>
    </row>
    <row r="7" spans="5:7" ht="14.25" customHeight="1">
      <c r="E7" s="63"/>
      <c r="F7" s="63"/>
      <c r="G7" s="63"/>
    </row>
    <row r="8" spans="5:7" ht="14.25" customHeight="1">
      <c r="E8" s="63"/>
      <c r="F8" s="63"/>
      <c r="G8" s="63"/>
    </row>
    <row r="9" spans="1:10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5.75" hidden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15.75" hidden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15.75" hidden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15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15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5.75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35.25">
      <c r="A17" s="117"/>
      <c r="B17" s="117"/>
      <c r="C17" s="117"/>
      <c r="D17" s="117"/>
      <c r="E17" s="117"/>
      <c r="F17" s="118"/>
      <c r="G17" s="117"/>
      <c r="H17" s="117"/>
      <c r="I17" s="117"/>
      <c r="J17" s="117"/>
    </row>
    <row r="18" spans="1:10" ht="35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35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35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ht="35.2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6:10" ht="3.75" customHeight="1">
      <c r="F24" s="121"/>
      <c r="G24" s="121"/>
      <c r="H24" s="121"/>
      <c r="I24" s="121"/>
      <c r="J24" s="121"/>
    </row>
    <row r="25" spans="6:10" ht="14.25" customHeight="1" hidden="1">
      <c r="F25" s="121"/>
      <c r="G25" s="121"/>
      <c r="H25" s="121"/>
      <c r="I25" s="121"/>
      <c r="J25" s="121"/>
    </row>
    <row r="26" spans="6:10" ht="14.25" customHeight="1" hidden="1">
      <c r="F26" s="121"/>
      <c r="G26" s="121"/>
      <c r="H26" s="121"/>
      <c r="I26" s="121"/>
      <c r="J26" s="121"/>
    </row>
    <row r="27" spans="6:10" ht="23.25" customHeight="1">
      <c r="F27" s="121"/>
      <c r="G27" s="121"/>
      <c r="H27" s="121"/>
      <c r="I27" s="121"/>
      <c r="J27" s="121"/>
    </row>
  </sheetData>
  <sheetProtection/>
  <mergeCells count="5">
    <mergeCell ref="A2:C2"/>
    <mergeCell ref="A4:J4"/>
    <mergeCell ref="A22:J23"/>
    <mergeCell ref="E6:G8"/>
    <mergeCell ref="A9:J1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SheetLayoutView="100" workbookViewId="0" topLeftCell="A1">
      <pane xSplit="2" ySplit="5" topLeftCell="C18" activePane="bottomRight" state="frozen"/>
      <selection pane="bottomRight" activeCell="A1" sqref="A1:F1"/>
    </sheetView>
  </sheetViews>
  <sheetFormatPr defaultColWidth="9.00390625" defaultRowHeight="14.25"/>
  <cols>
    <col min="1" max="1" width="37.50390625" style="80" customWidth="1"/>
    <col min="2" max="4" width="15.125" style="90" customWidth="1"/>
    <col min="5" max="5" width="12.25390625" style="90" customWidth="1"/>
    <col min="6" max="6" width="12.25390625" style="91" customWidth="1"/>
    <col min="7" max="7" width="10.75390625" style="80" bestFit="1" customWidth="1"/>
    <col min="8" max="16384" width="9.00390625" style="80" customWidth="1"/>
  </cols>
  <sheetData>
    <row r="1" spans="1:6" s="105" customFormat="1" ht="48" customHeight="1">
      <c r="A1" s="108" t="s">
        <v>295</v>
      </c>
      <c r="B1" s="108"/>
      <c r="C1" s="108"/>
      <c r="D1" s="108"/>
      <c r="E1" s="108"/>
      <c r="F1" s="108"/>
    </row>
    <row r="2" spans="1:6" ht="15.75">
      <c r="A2" s="9"/>
      <c r="F2" s="109" t="s">
        <v>24</v>
      </c>
    </row>
    <row r="3" spans="1:6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248</v>
      </c>
    </row>
    <row r="4" spans="1:6" s="106" customFormat="1" ht="19.5" customHeight="1">
      <c r="A4" s="11"/>
      <c r="B4" s="13"/>
      <c r="C4" s="13"/>
      <c r="D4" s="13"/>
      <c r="E4" s="13"/>
      <c r="F4" s="13"/>
    </row>
    <row r="5" spans="1:10" s="100" customFormat="1" ht="39.75" customHeight="1">
      <c r="A5" s="54" t="s">
        <v>296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I5" s="115"/>
      <c r="J5" s="115"/>
    </row>
    <row r="6" spans="1:10" s="100" customFormat="1" ht="39.75" customHeight="1">
      <c r="A6" s="111" t="s">
        <v>297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I6" s="115"/>
      <c r="J6" s="115"/>
    </row>
    <row r="7" spans="1:9" s="100" customFormat="1" ht="39.75" customHeight="1">
      <c r="A7" s="112" t="s">
        <v>298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I7" s="115"/>
    </row>
    <row r="8" spans="1:9" s="100" customFormat="1" ht="39.75" customHeight="1">
      <c r="A8" s="112" t="s">
        <v>299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I8" s="115"/>
    </row>
    <row r="9" spans="1:9" s="100" customFormat="1" ht="39.75" customHeight="1">
      <c r="A9" s="111" t="s">
        <v>300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I9" s="115"/>
    </row>
    <row r="10" spans="1:9" s="100" customFormat="1" ht="39.75" customHeight="1">
      <c r="A10" s="111" t="s">
        <v>301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I10" s="115"/>
    </row>
    <row r="11" spans="1:9" s="100" customFormat="1" ht="39.75" customHeight="1">
      <c r="A11" s="111" t="s">
        <v>302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I11" s="115"/>
    </row>
    <row r="12" spans="1:9" s="100" customFormat="1" ht="39.75" customHeight="1">
      <c r="A12" s="111" t="s">
        <v>303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I12" s="115"/>
    </row>
    <row r="13" spans="1:9" s="100" customFormat="1" ht="39.75" customHeight="1">
      <c r="A13" s="111" t="s">
        <v>304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I13" s="115"/>
    </row>
    <row r="14" spans="1:9" s="100" customFormat="1" ht="39.75" customHeight="1">
      <c r="A14" s="111" t="s">
        <v>305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I14" s="115"/>
    </row>
    <row r="15" spans="1:6" s="100" customFormat="1" ht="39.75" customHeight="1">
      <c r="A15" s="113" t="s">
        <v>306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</row>
    <row r="16" spans="1:6" s="100" customFormat="1" ht="39.75" customHeight="1">
      <c r="A16" s="62" t="s">
        <v>307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</row>
    <row r="17" spans="1:6" s="100" customFormat="1" ht="39.75" customHeight="1">
      <c r="A17" s="62" t="s">
        <v>308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</row>
    <row r="18" spans="1:7" s="107" customFormat="1" ht="39.75" customHeight="1">
      <c r="A18" s="62" t="s">
        <v>309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4"/>
    </row>
    <row r="19" spans="1:7" s="107" customFormat="1" ht="39.75" customHeight="1">
      <c r="A19" s="62" t="s">
        <v>310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4"/>
    </row>
    <row r="20" spans="1:6" s="100" customFormat="1" ht="39.75" customHeight="1">
      <c r="A20" s="113" t="s">
        <v>311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</row>
    <row r="21" ht="15.75">
      <c r="A21" s="80" t="s">
        <v>312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SheetLayoutView="100" workbookViewId="0" topLeftCell="A1">
      <pane xSplit="2" ySplit="5" topLeftCell="C6" activePane="bottomRight" state="frozen"/>
      <selection pane="bottomRight" activeCell="A1" sqref="A1:F1"/>
    </sheetView>
  </sheetViews>
  <sheetFormatPr defaultColWidth="9.00390625" defaultRowHeight="14.25"/>
  <cols>
    <col min="1" max="1" width="46.625" style="35" customWidth="1"/>
    <col min="2" max="2" width="12.625" style="35" customWidth="1"/>
    <col min="3" max="3" width="12.75390625" style="35" customWidth="1"/>
    <col min="4" max="4" width="11.875" style="35" customWidth="1"/>
    <col min="5" max="6" width="11.00390625" style="35" customWidth="1"/>
    <col min="7" max="16384" width="9.00390625" style="35" customWidth="1"/>
  </cols>
  <sheetData>
    <row r="1" spans="1:6" s="33" customFormat="1" ht="48" customHeight="1">
      <c r="A1" s="93" t="s">
        <v>313</v>
      </c>
      <c r="B1" s="93"/>
      <c r="C1" s="93"/>
      <c r="D1" s="93"/>
      <c r="E1" s="93"/>
      <c r="F1" s="93"/>
    </row>
    <row r="2" spans="1:6" s="2" customFormat="1" ht="15.75">
      <c r="A2" s="9"/>
      <c r="F2" s="94" t="s">
        <v>24</v>
      </c>
    </row>
    <row r="3" spans="1:6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248</v>
      </c>
    </row>
    <row r="4" spans="1:6" s="3" customFormat="1" ht="19.5" customHeight="1">
      <c r="A4" s="11"/>
      <c r="B4" s="13"/>
      <c r="C4" s="13"/>
      <c r="D4" s="13"/>
      <c r="E4" s="13"/>
      <c r="F4" s="13"/>
    </row>
    <row r="5" spans="1:16" s="79" customFormat="1" ht="29.25" customHeight="1">
      <c r="A5" s="14" t="s">
        <v>314</v>
      </c>
      <c r="B5" s="95">
        <v>0</v>
      </c>
      <c r="C5" s="95">
        <v>0</v>
      </c>
      <c r="D5" s="95">
        <v>0</v>
      </c>
      <c r="E5" s="95">
        <v>0</v>
      </c>
      <c r="F5" s="95">
        <v>0</v>
      </c>
      <c r="I5" s="87"/>
      <c r="L5" s="99"/>
      <c r="N5" s="100"/>
      <c r="O5" s="101"/>
      <c r="P5" s="99"/>
    </row>
    <row r="6" spans="1:15" s="79" customFormat="1" ht="29.25" customHeight="1">
      <c r="A6" s="57" t="s">
        <v>315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I6" s="87"/>
      <c r="L6" s="99"/>
      <c r="N6" s="100"/>
      <c r="O6" s="87"/>
    </row>
    <row r="7" spans="1:15" s="79" customFormat="1" ht="29.25" customHeight="1">
      <c r="A7" s="57" t="s">
        <v>316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I7" s="87"/>
      <c r="L7" s="99"/>
      <c r="N7" s="100"/>
      <c r="O7" s="87"/>
    </row>
    <row r="8" spans="1:15" s="79" customFormat="1" ht="29.25" customHeight="1">
      <c r="A8" s="57" t="s">
        <v>317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I8" s="87"/>
      <c r="L8" s="99"/>
      <c r="N8" s="100"/>
      <c r="O8" s="87"/>
    </row>
    <row r="9" spans="1:15" s="79" customFormat="1" ht="29.25" customHeight="1">
      <c r="A9" s="57" t="s">
        <v>318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I9" s="87"/>
      <c r="L9" s="99"/>
      <c r="N9" s="100"/>
      <c r="O9" s="87"/>
    </row>
    <row r="10" spans="1:15" s="79" customFormat="1" ht="29.25" customHeight="1">
      <c r="A10" s="57" t="s">
        <v>319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I10" s="87"/>
      <c r="L10" s="99"/>
      <c r="N10" s="100"/>
      <c r="O10" s="87"/>
    </row>
    <row r="11" spans="1:15" s="79" customFormat="1" ht="29.25" customHeight="1">
      <c r="A11" s="96" t="s">
        <v>320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I11" s="87"/>
      <c r="L11" s="99"/>
      <c r="N11" s="100"/>
      <c r="O11" s="87"/>
    </row>
    <row r="12" spans="1:15" s="79" customFormat="1" ht="29.25" customHeight="1">
      <c r="A12" s="97" t="s">
        <v>321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I12" s="87"/>
      <c r="L12" s="99"/>
      <c r="N12" s="100"/>
      <c r="O12" s="87"/>
    </row>
    <row r="13" spans="1:15" s="92" customFormat="1" ht="29.25" customHeight="1">
      <c r="A13" s="98" t="s">
        <v>322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I13" s="102"/>
      <c r="L13" s="103"/>
      <c r="N13" s="104"/>
      <c r="O13" s="102"/>
    </row>
    <row r="14" spans="1:15" s="79" customFormat="1" ht="29.25" customHeight="1">
      <c r="A14" s="57" t="s">
        <v>323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I14" s="87"/>
      <c r="L14" s="99"/>
      <c r="N14" s="100"/>
      <c r="O14" s="87"/>
    </row>
    <row r="15" spans="1:15" s="79" customFormat="1" ht="29.25" customHeight="1">
      <c r="A15" s="14" t="s">
        <v>324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I15" s="87"/>
      <c r="L15" s="99"/>
      <c r="N15" s="100"/>
      <c r="O15" s="87"/>
    </row>
    <row r="16" spans="1:15" s="79" customFormat="1" ht="29.25" customHeight="1">
      <c r="A16" s="57" t="s">
        <v>325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I16" s="87"/>
      <c r="L16" s="99"/>
      <c r="N16" s="100"/>
      <c r="O16" s="87"/>
    </row>
    <row r="17" spans="1:6" s="80" customFormat="1" ht="15.75">
      <c r="A17" s="80" t="s">
        <v>326</v>
      </c>
      <c r="B17" s="90"/>
      <c r="C17" s="90"/>
      <c r="D17" s="90"/>
      <c r="E17" s="90"/>
      <c r="F17" s="91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F9" sqref="F9"/>
    </sheetView>
  </sheetViews>
  <sheetFormatPr defaultColWidth="9.00390625" defaultRowHeight="14.25"/>
  <cols>
    <col min="1" max="1" width="40.125" style="35" customWidth="1"/>
    <col min="2" max="4" width="12.75390625" style="36" customWidth="1"/>
    <col min="5" max="6" width="12.75390625" style="35" customWidth="1"/>
    <col min="7" max="16384" width="9.00390625" style="35" customWidth="1"/>
  </cols>
  <sheetData>
    <row r="1" spans="1:5" s="33" customFormat="1" ht="48" customHeight="1">
      <c r="A1" s="37" t="s">
        <v>327</v>
      </c>
      <c r="B1" s="37"/>
      <c r="C1" s="37"/>
      <c r="D1" s="37"/>
      <c r="E1" s="37"/>
    </row>
    <row r="2" spans="1:6" s="2" customFormat="1" ht="15.75">
      <c r="A2" s="9"/>
      <c r="B2" s="38"/>
      <c r="C2" s="38"/>
      <c r="D2" s="38"/>
      <c r="F2" s="39" t="s">
        <v>24</v>
      </c>
    </row>
    <row r="3" spans="1:6" s="3" customFormat="1" ht="19.5" customHeight="1">
      <c r="A3" s="11" t="s">
        <v>25</v>
      </c>
      <c r="B3" s="81" t="s">
        <v>26</v>
      </c>
      <c r="C3" s="81" t="s">
        <v>27</v>
      </c>
      <c r="D3" s="82" t="s">
        <v>28</v>
      </c>
      <c r="E3" s="83" t="s">
        <v>62</v>
      </c>
      <c r="F3" s="11" t="s">
        <v>248</v>
      </c>
    </row>
    <row r="4" spans="1:6" s="3" customFormat="1" ht="19.5" customHeight="1">
      <c r="A4" s="11"/>
      <c r="B4" s="81"/>
      <c r="C4" s="81"/>
      <c r="D4" s="82"/>
      <c r="E4" s="83"/>
      <c r="F4" s="11"/>
    </row>
    <row r="5" spans="1:7" s="79" customFormat="1" ht="37.5" customHeight="1">
      <c r="A5" s="11" t="s">
        <v>328</v>
      </c>
      <c r="B5" s="84"/>
      <c r="C5" s="84"/>
      <c r="D5" s="84"/>
      <c r="E5" s="85"/>
      <c r="F5" s="86"/>
      <c r="G5" s="87"/>
    </row>
    <row r="6" spans="1:7" s="79" customFormat="1" ht="37.5" customHeight="1">
      <c r="A6" s="14" t="s">
        <v>329</v>
      </c>
      <c r="B6" s="84"/>
      <c r="C6" s="84"/>
      <c r="D6" s="84"/>
      <c r="E6" s="85"/>
      <c r="F6" s="86"/>
      <c r="G6" s="87"/>
    </row>
    <row r="7" spans="1:7" s="79" customFormat="1" ht="37.5" customHeight="1">
      <c r="A7" s="88" t="s">
        <v>330</v>
      </c>
      <c r="B7" s="84"/>
      <c r="C7" s="84"/>
      <c r="D7" s="84"/>
      <c r="E7" s="85"/>
      <c r="F7" s="86"/>
      <c r="G7" s="87"/>
    </row>
    <row r="8" spans="1:7" s="79" customFormat="1" ht="37.5" customHeight="1">
      <c r="A8" s="14" t="s">
        <v>331</v>
      </c>
      <c r="B8" s="84"/>
      <c r="C8" s="84"/>
      <c r="D8" s="84"/>
      <c r="E8" s="85"/>
      <c r="F8" s="86"/>
      <c r="G8" s="87"/>
    </row>
    <row r="9" spans="1:7" s="79" customFormat="1" ht="37.5" customHeight="1">
      <c r="A9" s="88" t="s">
        <v>332</v>
      </c>
      <c r="B9" s="84"/>
      <c r="C9" s="84"/>
      <c r="D9" s="84"/>
      <c r="E9" s="85"/>
      <c r="F9" s="86"/>
      <c r="G9" s="87"/>
    </row>
    <row r="10" spans="1:7" s="79" customFormat="1" ht="37.5" customHeight="1">
      <c r="A10" s="88" t="s">
        <v>333</v>
      </c>
      <c r="B10" s="84"/>
      <c r="C10" s="84"/>
      <c r="D10" s="84"/>
      <c r="E10" s="85"/>
      <c r="F10" s="86"/>
      <c r="G10" s="87"/>
    </row>
    <row r="11" spans="1:7" s="79" customFormat="1" ht="37.5" customHeight="1">
      <c r="A11" s="88" t="s">
        <v>167</v>
      </c>
      <c r="B11" s="84"/>
      <c r="C11" s="84"/>
      <c r="D11" s="84"/>
      <c r="E11" s="85"/>
      <c r="F11" s="86"/>
      <c r="G11" s="87"/>
    </row>
    <row r="12" spans="1:7" s="79" customFormat="1" ht="37.5" customHeight="1">
      <c r="A12" s="89" t="s">
        <v>334</v>
      </c>
      <c r="B12" s="84"/>
      <c r="C12" s="84"/>
      <c r="D12" s="84"/>
      <c r="E12" s="85"/>
      <c r="F12" s="86"/>
      <c r="G12" s="87"/>
    </row>
    <row r="13" spans="1:6" s="80" customFormat="1" ht="15.75">
      <c r="A13" s="80" t="s">
        <v>335</v>
      </c>
      <c r="B13" s="90"/>
      <c r="C13" s="90"/>
      <c r="D13" s="90"/>
      <c r="E13" s="90"/>
      <c r="F13" s="91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8" sqref="A8"/>
    </sheetView>
  </sheetViews>
  <sheetFormatPr defaultColWidth="9.00390625" defaultRowHeight="14.25"/>
  <cols>
    <col min="1" max="1" width="50.25390625" style="70" customWidth="1"/>
    <col min="2" max="4" width="27.25390625" style="70" customWidth="1"/>
    <col min="5" max="7" width="13.875" style="70" customWidth="1"/>
    <col min="8" max="16384" width="9.00390625" style="70" customWidth="1"/>
  </cols>
  <sheetData>
    <row r="1" spans="1:4" s="64" customFormat="1" ht="48" customHeight="1">
      <c r="A1" s="71" t="s">
        <v>336</v>
      </c>
      <c r="B1" s="71"/>
      <c r="C1" s="71"/>
      <c r="D1" s="71"/>
    </row>
    <row r="2" spans="1:7" s="65" customFormat="1" ht="15.75">
      <c r="A2" s="9"/>
      <c r="B2" s="72"/>
      <c r="D2" s="72" t="s">
        <v>24</v>
      </c>
      <c r="G2" s="72"/>
    </row>
    <row r="3" spans="1:4" s="66" customFormat="1" ht="34.5" customHeight="1">
      <c r="A3" s="11" t="s">
        <v>25</v>
      </c>
      <c r="B3" s="73" t="s">
        <v>284</v>
      </c>
      <c r="C3" s="73"/>
      <c r="D3" s="73"/>
    </row>
    <row r="4" spans="1:4" s="66" customFormat="1" ht="34.5" customHeight="1">
      <c r="A4" s="11"/>
      <c r="B4" s="74" t="s">
        <v>285</v>
      </c>
      <c r="C4" s="74" t="s">
        <v>286</v>
      </c>
      <c r="D4" s="75" t="s">
        <v>337</v>
      </c>
    </row>
    <row r="5" spans="1:4" s="67" customFormat="1" ht="30.75" customHeight="1">
      <c r="A5" s="76" t="s">
        <v>338</v>
      </c>
      <c r="B5" s="77"/>
      <c r="C5" s="77"/>
      <c r="D5" s="77"/>
    </row>
    <row r="6" spans="1:4" s="67" customFormat="1" ht="30.75" customHeight="1">
      <c r="A6" s="76" t="s">
        <v>339</v>
      </c>
      <c r="B6" s="77"/>
      <c r="C6" s="77"/>
      <c r="D6" s="77"/>
    </row>
    <row r="7" spans="1:4" s="67" customFormat="1" ht="30.75" customHeight="1">
      <c r="A7" s="76" t="s">
        <v>340</v>
      </c>
      <c r="B7" s="77"/>
      <c r="C7" s="77"/>
      <c r="D7" s="77"/>
    </row>
    <row r="8" spans="1:4" s="67" customFormat="1" ht="30.75" customHeight="1">
      <c r="A8" s="76" t="s">
        <v>341</v>
      </c>
      <c r="B8" s="77"/>
      <c r="C8" s="77"/>
      <c r="D8" s="77"/>
    </row>
    <row r="9" spans="1:4" s="67" customFormat="1" ht="30.75" customHeight="1">
      <c r="A9" s="76" t="s">
        <v>342</v>
      </c>
      <c r="B9" s="77"/>
      <c r="C9" s="77"/>
      <c r="D9" s="77"/>
    </row>
    <row r="10" spans="1:4" s="68" customFormat="1" ht="42.75" customHeight="1">
      <c r="A10" s="78" t="s">
        <v>343</v>
      </c>
      <c r="B10" s="78"/>
      <c r="C10" s="78"/>
      <c r="D10" s="78"/>
    </row>
    <row r="11" s="69" customFormat="1" ht="24" customHeight="1"/>
    <row r="12" s="69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6"/>
  <sheetViews>
    <sheetView showGridLines="0" zoomScaleSheetLayoutView="85" workbookViewId="0" topLeftCell="A1">
      <selection activeCell="D91" sqref="D91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5.7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344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5:7" ht="14.25" customHeight="1">
      <c r="E6" s="63"/>
      <c r="F6" s="63"/>
      <c r="G6" s="63"/>
    </row>
  </sheetData>
  <sheetProtection/>
  <mergeCells count="5">
    <mergeCell ref="J1:K1"/>
    <mergeCell ref="A2:C2"/>
    <mergeCell ref="J2:K2"/>
    <mergeCell ref="A4:K4"/>
    <mergeCell ref="E6:G6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SheetLayoutView="115" workbookViewId="0" topLeftCell="A1">
      <selection activeCell="A1" sqref="A1:F1"/>
    </sheetView>
  </sheetViews>
  <sheetFormatPr defaultColWidth="9.00390625" defaultRowHeight="14.25"/>
  <cols>
    <col min="1" max="1" width="42.125" style="0" customWidth="1"/>
    <col min="2" max="4" width="17.25390625" style="0" customWidth="1"/>
    <col min="5" max="6" width="15.50390625" style="0" customWidth="1"/>
  </cols>
  <sheetData>
    <row r="1" spans="1:6" ht="48" customHeight="1">
      <c r="A1" s="50" t="s">
        <v>345</v>
      </c>
      <c r="B1" s="50"/>
      <c r="C1" s="50"/>
      <c r="D1" s="50"/>
      <c r="E1" s="50"/>
      <c r="F1" s="50"/>
    </row>
    <row r="2" spans="1:6" ht="15" customHeight="1">
      <c r="A2" s="9"/>
      <c r="B2" s="51"/>
      <c r="C2" s="51"/>
      <c r="D2" s="51"/>
      <c r="F2" s="53" t="s">
        <v>24</v>
      </c>
    </row>
    <row r="3" spans="1:6" ht="19.5" customHeight="1">
      <c r="A3" s="11" t="s">
        <v>25</v>
      </c>
      <c r="B3" s="12" t="s">
        <v>171</v>
      </c>
      <c r="C3" s="12" t="s">
        <v>27</v>
      </c>
      <c r="D3" s="12" t="s">
        <v>28</v>
      </c>
      <c r="E3" s="12" t="s">
        <v>346</v>
      </c>
      <c r="F3" s="43" t="s">
        <v>248</v>
      </c>
    </row>
    <row r="4" spans="1:6" ht="19.5" customHeight="1">
      <c r="A4" s="11"/>
      <c r="B4" s="13"/>
      <c r="C4" s="13"/>
      <c r="D4" s="13"/>
      <c r="E4" s="13"/>
      <c r="F4" s="47"/>
    </row>
    <row r="5" spans="1:6" ht="30.75" customHeight="1">
      <c r="A5" s="54" t="s">
        <v>347</v>
      </c>
      <c r="B5" s="55"/>
      <c r="C5" s="55"/>
      <c r="D5" s="56"/>
      <c r="E5" s="56"/>
      <c r="F5" s="56"/>
    </row>
    <row r="6" spans="1:6" ht="30.75" customHeight="1">
      <c r="A6" s="60" t="s">
        <v>348</v>
      </c>
      <c r="B6" s="55"/>
      <c r="C6" s="55"/>
      <c r="D6" s="56"/>
      <c r="E6" s="56"/>
      <c r="F6" s="56"/>
    </row>
    <row r="7" spans="1:6" ht="30.75" customHeight="1">
      <c r="A7" s="60" t="s">
        <v>349</v>
      </c>
      <c r="B7" s="55"/>
      <c r="C7" s="55"/>
      <c r="D7" s="56"/>
      <c r="E7" s="56"/>
      <c r="F7" s="56"/>
    </row>
    <row r="8" spans="1:6" ht="30.75" customHeight="1">
      <c r="A8" s="60" t="s">
        <v>350</v>
      </c>
      <c r="B8" s="55"/>
      <c r="C8" s="55"/>
      <c r="D8" s="56"/>
      <c r="E8" s="56"/>
      <c r="F8" s="56"/>
    </row>
    <row r="9" spans="1:6" ht="30.75" customHeight="1">
      <c r="A9" s="60" t="s">
        <v>351</v>
      </c>
      <c r="B9" s="56"/>
      <c r="C9" s="56"/>
      <c r="D9" s="56"/>
      <c r="E9" s="56"/>
      <c r="F9" s="56"/>
    </row>
    <row r="10" spans="1:6" ht="30.75" customHeight="1">
      <c r="A10" s="61" t="s">
        <v>352</v>
      </c>
      <c r="B10" s="61"/>
      <c r="C10" s="61"/>
      <c r="D10" s="61"/>
      <c r="E10" s="61"/>
      <c r="F10" s="61"/>
    </row>
    <row r="11" spans="1:6" ht="30.75" customHeight="1">
      <c r="A11" s="54" t="s">
        <v>347</v>
      </c>
      <c r="B11" s="56"/>
      <c r="C11" s="56"/>
      <c r="D11" s="56"/>
      <c r="E11" s="56"/>
      <c r="F11" s="56"/>
    </row>
    <row r="12" spans="1:6" ht="30.75" customHeight="1">
      <c r="A12" s="62" t="s">
        <v>353</v>
      </c>
      <c r="B12" s="56"/>
      <c r="C12" s="56"/>
      <c r="D12" s="56"/>
      <c r="E12" s="56"/>
      <c r="F12" s="56"/>
    </row>
    <row r="13" spans="1:6" ht="30.75" customHeight="1">
      <c r="A13" s="54" t="s">
        <v>354</v>
      </c>
      <c r="B13" s="56"/>
      <c r="C13" s="56"/>
      <c r="D13" s="56"/>
      <c r="E13" s="56"/>
      <c r="F13" s="56"/>
    </row>
    <row r="14" ht="30.75" customHeight="1">
      <c r="A14" s="6" t="s">
        <v>355</v>
      </c>
    </row>
    <row r="15" ht="30.7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SheetLayoutView="100" workbookViewId="0" topLeftCell="A8">
      <selection activeCell="B9" sqref="B9"/>
    </sheetView>
  </sheetViews>
  <sheetFormatPr defaultColWidth="9.00390625" defaultRowHeight="14.25"/>
  <cols>
    <col min="1" max="1" width="39.75390625" style="0" bestFit="1" customWidth="1"/>
    <col min="2" max="6" width="16.625" style="0" customWidth="1"/>
  </cols>
  <sheetData>
    <row r="1" spans="1:6" ht="48" customHeight="1">
      <c r="A1" s="50" t="s">
        <v>356</v>
      </c>
      <c r="B1" s="50"/>
      <c r="C1" s="50"/>
      <c r="D1" s="50"/>
      <c r="E1" s="50"/>
      <c r="F1" s="50"/>
    </row>
    <row r="2" spans="1:6" ht="15" customHeight="1">
      <c r="A2" s="9"/>
      <c r="B2" s="51"/>
      <c r="C2" s="51"/>
      <c r="D2" s="52"/>
      <c r="F2" s="53" t="s">
        <v>24</v>
      </c>
    </row>
    <row r="3" spans="1:6" ht="19.5" customHeight="1">
      <c r="A3" s="11" t="s">
        <v>25</v>
      </c>
      <c r="B3" s="12" t="s">
        <v>171</v>
      </c>
      <c r="C3" s="12" t="s">
        <v>27</v>
      </c>
      <c r="D3" s="12" t="s">
        <v>28</v>
      </c>
      <c r="E3" s="12" t="s">
        <v>346</v>
      </c>
      <c r="F3" s="43" t="s">
        <v>248</v>
      </c>
    </row>
    <row r="4" spans="1:6" ht="19.5" customHeight="1">
      <c r="A4" s="11"/>
      <c r="B4" s="13"/>
      <c r="C4" s="13"/>
      <c r="D4" s="13"/>
      <c r="E4" s="13"/>
      <c r="F4" s="47"/>
    </row>
    <row r="5" spans="1:6" ht="33" customHeight="1">
      <c r="A5" s="54" t="s">
        <v>357</v>
      </c>
      <c r="B5" s="55"/>
      <c r="C5" s="56"/>
      <c r="D5" s="56"/>
      <c r="E5" s="56"/>
      <c r="F5" s="56"/>
    </row>
    <row r="6" spans="1:6" ht="33" customHeight="1">
      <c r="A6" s="57" t="s">
        <v>358</v>
      </c>
      <c r="B6" s="55"/>
      <c r="C6" s="56"/>
      <c r="D6" s="56"/>
      <c r="E6" s="56"/>
      <c r="F6" s="56"/>
    </row>
    <row r="7" spans="1:6" ht="33" customHeight="1">
      <c r="A7" s="57" t="s">
        <v>359</v>
      </c>
      <c r="B7" s="55"/>
      <c r="C7" s="56"/>
      <c r="D7" s="56"/>
      <c r="E7" s="56"/>
      <c r="F7" s="56"/>
    </row>
    <row r="8" spans="1:6" ht="33" customHeight="1">
      <c r="A8" s="57" t="s">
        <v>360</v>
      </c>
      <c r="B8" s="55"/>
      <c r="C8" s="56"/>
      <c r="D8" s="56"/>
      <c r="E8" s="56"/>
      <c r="F8" s="56"/>
    </row>
    <row r="9" spans="1:6" ht="33.75" customHeight="1">
      <c r="A9" s="57" t="s">
        <v>361</v>
      </c>
      <c r="B9" s="55"/>
      <c r="C9" s="55"/>
      <c r="D9" s="58"/>
      <c r="E9" s="58"/>
      <c r="F9" s="59"/>
    </row>
    <row r="10" spans="1:6" ht="33" customHeight="1">
      <c r="A10" s="54" t="s">
        <v>354</v>
      </c>
      <c r="B10" s="56"/>
      <c r="C10" s="56"/>
      <c r="D10" s="56"/>
      <c r="E10" s="56"/>
      <c r="F10" s="56"/>
    </row>
    <row r="11" spans="1:6" ht="33" customHeight="1">
      <c r="A11" s="57" t="s">
        <v>362</v>
      </c>
      <c r="B11" s="56"/>
      <c r="C11" s="56"/>
      <c r="D11" s="56"/>
      <c r="E11" s="56"/>
      <c r="F11" s="56"/>
    </row>
    <row r="12" spans="1:6" ht="33" customHeight="1">
      <c r="A12" s="14" t="s">
        <v>363</v>
      </c>
      <c r="B12" s="56"/>
      <c r="C12" s="56"/>
      <c r="D12" s="56"/>
      <c r="E12" s="56"/>
      <c r="F12" s="56"/>
    </row>
    <row r="13" ht="30.75" customHeight="1">
      <c r="A13" s="6" t="s">
        <v>364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SheetLayoutView="100" workbookViewId="0" topLeftCell="A1">
      <selection activeCell="C7" sqref="C7"/>
    </sheetView>
  </sheetViews>
  <sheetFormatPr defaultColWidth="9.00390625" defaultRowHeight="14.25"/>
  <cols>
    <col min="1" max="1" width="45.50390625" style="35" customWidth="1"/>
    <col min="2" max="2" width="14.00390625" style="36" customWidth="1"/>
    <col min="3" max="3" width="13.875" style="36" customWidth="1"/>
    <col min="4" max="4" width="14.25390625" style="36" customWidth="1"/>
    <col min="5" max="5" width="14.875" style="35" customWidth="1"/>
    <col min="6" max="6" width="15.125" style="35" customWidth="1"/>
    <col min="7" max="16384" width="9.00390625" style="35" customWidth="1"/>
  </cols>
  <sheetData>
    <row r="1" spans="1:6" s="33" customFormat="1" ht="48" customHeight="1">
      <c r="A1" s="37" t="s">
        <v>365</v>
      </c>
      <c r="B1" s="37"/>
      <c r="C1" s="37"/>
      <c r="D1" s="37"/>
      <c r="E1" s="37"/>
      <c r="F1" s="37"/>
    </row>
    <row r="2" spans="1:6" s="2" customFormat="1" ht="15.75">
      <c r="A2" s="9"/>
      <c r="B2" s="38"/>
      <c r="C2" s="38"/>
      <c r="D2" s="38"/>
      <c r="F2" s="39" t="s">
        <v>24</v>
      </c>
    </row>
    <row r="3" spans="1:6" s="3" customFormat="1" ht="40.5" customHeight="1">
      <c r="A3" s="11" t="s">
        <v>25</v>
      </c>
      <c r="B3" s="40" t="s">
        <v>26</v>
      </c>
      <c r="C3" s="40" t="s">
        <v>27</v>
      </c>
      <c r="D3" s="41" t="s">
        <v>28</v>
      </c>
      <c r="E3" s="42" t="s">
        <v>62</v>
      </c>
      <c r="F3" s="43" t="s">
        <v>366</v>
      </c>
    </row>
    <row r="4" spans="1:6" s="3" customFormat="1" ht="40.5" customHeight="1">
      <c r="A4" s="11"/>
      <c r="B4" s="44"/>
      <c r="C4" s="44"/>
      <c r="D4" s="45"/>
      <c r="E4" s="46"/>
      <c r="F4" s="47"/>
    </row>
    <row r="5" spans="1:6" s="34" customFormat="1" ht="30.75" customHeight="1">
      <c r="A5" s="48" t="s">
        <v>367</v>
      </c>
      <c r="B5" s="15"/>
      <c r="C5" s="15"/>
      <c r="D5" s="15"/>
      <c r="E5" s="15"/>
      <c r="F5" s="15"/>
    </row>
    <row r="6" spans="1:6" s="34" customFormat="1" ht="30.75" customHeight="1">
      <c r="A6" s="14" t="s">
        <v>368</v>
      </c>
      <c r="B6" s="15"/>
      <c r="C6" s="15"/>
      <c r="D6" s="15"/>
      <c r="E6" s="15"/>
      <c r="F6" s="15"/>
    </row>
    <row r="7" spans="1:6" s="34" customFormat="1" ht="30.75" customHeight="1">
      <c r="A7" s="49" t="s">
        <v>369</v>
      </c>
      <c r="B7" s="15"/>
      <c r="C7" s="15"/>
      <c r="D7" s="15"/>
      <c r="E7" s="15"/>
      <c r="F7" s="15"/>
    </row>
    <row r="8" spans="1:6" s="34" customFormat="1" ht="30.75" customHeight="1">
      <c r="A8" s="14" t="s">
        <v>370</v>
      </c>
      <c r="B8" s="15"/>
      <c r="C8" s="15"/>
      <c r="D8" s="15"/>
      <c r="E8" s="15"/>
      <c r="F8" s="15"/>
    </row>
    <row r="9" spans="1:6" s="34" customFormat="1" ht="30.75" customHeight="1">
      <c r="A9" s="49" t="s">
        <v>371</v>
      </c>
      <c r="B9" s="15"/>
      <c r="C9" s="15"/>
      <c r="D9" s="15"/>
      <c r="E9" s="15"/>
      <c r="F9" s="15"/>
    </row>
    <row r="10" ht="30.75" customHeight="1">
      <c r="A10" s="6" t="s">
        <v>372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K4"/>
  <sheetViews>
    <sheetView showGridLines="0" zoomScaleSheetLayoutView="85" workbookViewId="0" topLeftCell="A1">
      <selection activeCell="D91" sqref="D91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5.7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373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</sheetData>
  <sheetProtection/>
  <mergeCells count="4">
    <mergeCell ref="J1:K1"/>
    <mergeCell ref="A2:C2"/>
    <mergeCell ref="J2:K2"/>
    <mergeCell ref="A4:K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6">
      <selection activeCell="K15" sqref="K15"/>
    </sheetView>
  </sheetViews>
  <sheetFormatPr defaultColWidth="9.00390625" defaultRowHeight="14.25"/>
  <cols>
    <col min="1" max="16384" width="9.00390625" style="277" customWidth="1"/>
  </cols>
  <sheetData>
    <row r="1" spans="1:13" ht="33.75" customHeight="1">
      <c r="A1" s="278" t="s">
        <v>2</v>
      </c>
      <c r="B1" s="278"/>
      <c r="C1" s="278"/>
      <c r="D1" s="278"/>
      <c r="E1" s="278"/>
      <c r="F1" s="278"/>
      <c r="G1" s="278"/>
      <c r="H1" s="278"/>
      <c r="I1" s="278"/>
      <c r="J1" s="281"/>
      <c r="K1" s="281"/>
      <c r="L1" s="281"/>
      <c r="M1" s="281"/>
    </row>
    <row r="2" s="276" customFormat="1" ht="22.5" customHeight="1">
      <c r="A2" s="279" t="s">
        <v>3</v>
      </c>
    </row>
    <row r="3" spans="1:2" s="276" customFormat="1" ht="22.5" customHeight="1">
      <c r="A3" s="280" t="s">
        <v>4</v>
      </c>
      <c r="B3" s="280"/>
    </row>
    <row r="4" spans="1:2" s="276" customFormat="1" ht="22.5" customHeight="1">
      <c r="A4" s="280" t="s">
        <v>5</v>
      </c>
      <c r="B4" s="280"/>
    </row>
    <row r="5" spans="1:2" s="276" customFormat="1" ht="22.5" customHeight="1">
      <c r="A5" s="280" t="s">
        <v>6</v>
      </c>
      <c r="B5" s="280"/>
    </row>
    <row r="6" spans="1:2" s="276" customFormat="1" ht="22.5" customHeight="1">
      <c r="A6" s="280" t="s">
        <v>7</v>
      </c>
      <c r="B6" s="280"/>
    </row>
    <row r="7" spans="1:2" s="276" customFormat="1" ht="22.5" customHeight="1">
      <c r="A7" s="280" t="s">
        <v>8</v>
      </c>
      <c r="B7" s="280"/>
    </row>
    <row r="8" spans="1:2" s="276" customFormat="1" ht="22.5" customHeight="1">
      <c r="A8" s="280" t="s">
        <v>9</v>
      </c>
      <c r="B8" s="280"/>
    </row>
    <row r="9" s="276" customFormat="1" ht="22.5" customHeight="1">
      <c r="A9" s="279" t="s">
        <v>10</v>
      </c>
    </row>
    <row r="10" spans="1:2" s="276" customFormat="1" ht="22.5" customHeight="1">
      <c r="A10" s="280" t="s">
        <v>11</v>
      </c>
      <c r="B10" s="280"/>
    </row>
    <row r="11" spans="1:2" s="276" customFormat="1" ht="22.5" customHeight="1">
      <c r="A11" s="280" t="s">
        <v>12</v>
      </c>
      <c r="B11" s="280"/>
    </row>
    <row r="12" spans="1:2" s="276" customFormat="1" ht="22.5" customHeight="1">
      <c r="A12" s="280" t="s">
        <v>13</v>
      </c>
      <c r="B12" s="280"/>
    </row>
    <row r="13" spans="1:2" s="276" customFormat="1" ht="22.5" customHeight="1">
      <c r="A13" s="280" t="s">
        <v>14</v>
      </c>
      <c r="B13" s="280"/>
    </row>
    <row r="14" s="276" customFormat="1" ht="22.5" customHeight="1">
      <c r="A14" s="279" t="s">
        <v>15</v>
      </c>
    </row>
    <row r="15" spans="1:2" s="276" customFormat="1" ht="22.5" customHeight="1">
      <c r="A15" s="280" t="s">
        <v>16</v>
      </c>
      <c r="B15" s="280"/>
    </row>
    <row r="16" spans="1:2" s="276" customFormat="1" ht="22.5" customHeight="1">
      <c r="A16" s="280" t="s">
        <v>17</v>
      </c>
      <c r="B16" s="280"/>
    </row>
    <row r="17" spans="1:2" s="276" customFormat="1" ht="22.5" customHeight="1">
      <c r="A17" s="280" t="s">
        <v>18</v>
      </c>
      <c r="B17" s="280"/>
    </row>
    <row r="18" spans="1:2" s="276" customFormat="1" ht="22.5" customHeight="1">
      <c r="A18" s="279" t="s">
        <v>19</v>
      </c>
      <c r="B18" s="280"/>
    </row>
    <row r="19" spans="1:2" s="276" customFormat="1" ht="22.5" customHeight="1">
      <c r="A19" s="280" t="s">
        <v>20</v>
      </c>
      <c r="B19" s="280"/>
    </row>
    <row r="20" spans="1:2" s="276" customFormat="1" ht="22.5" customHeight="1">
      <c r="A20" s="280" t="s">
        <v>21</v>
      </c>
      <c r="B20" s="279"/>
    </row>
  </sheetData>
  <sheetProtection/>
  <mergeCells count="1">
    <mergeCell ref="A1:I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SheetLayoutView="115" workbookViewId="0" topLeftCell="A1">
      <selection activeCell="C10" sqref="C10"/>
    </sheetView>
  </sheetViews>
  <sheetFormatPr defaultColWidth="9.00390625" defaultRowHeight="14.25"/>
  <cols>
    <col min="1" max="1" width="42.75390625" style="6" customWidth="1"/>
    <col min="2" max="3" width="13.75390625" style="6" customWidth="1"/>
    <col min="4" max="4" width="12.00390625" style="6" customWidth="1"/>
    <col min="5" max="5" width="12.00390625" style="7" customWidth="1"/>
    <col min="6" max="6" width="7.00390625" style="7" customWidth="1"/>
    <col min="7" max="7" width="9.00390625" style="6" customWidth="1"/>
    <col min="8" max="8" width="13.375" style="6" customWidth="1"/>
    <col min="9" max="16384" width="9.00390625" style="6" customWidth="1"/>
  </cols>
  <sheetData>
    <row r="1" spans="1:6" s="1" customFormat="1" ht="48" customHeight="1">
      <c r="A1" s="8" t="s">
        <v>374</v>
      </c>
      <c r="B1" s="8"/>
      <c r="C1" s="8"/>
      <c r="D1" s="8"/>
      <c r="E1" s="8"/>
      <c r="F1" s="8"/>
    </row>
    <row r="2" spans="1:6" s="2" customFormat="1" ht="15.75">
      <c r="A2" s="9"/>
      <c r="E2" s="10" t="s">
        <v>24</v>
      </c>
      <c r="F2" s="23"/>
    </row>
    <row r="3" spans="1:6" s="3" customFormat="1" ht="19.5" customHeight="1">
      <c r="A3" s="11" t="s">
        <v>25</v>
      </c>
      <c r="B3" s="12" t="s">
        <v>26</v>
      </c>
      <c r="C3" s="12" t="s">
        <v>375</v>
      </c>
      <c r="D3" s="12" t="s">
        <v>376</v>
      </c>
      <c r="E3" s="12" t="s">
        <v>248</v>
      </c>
      <c r="F3" s="24"/>
    </row>
    <row r="4" spans="1:6" s="3" customFormat="1" ht="19.5" customHeight="1">
      <c r="A4" s="11"/>
      <c r="B4" s="13"/>
      <c r="C4" s="13"/>
      <c r="D4" s="13"/>
      <c r="E4" s="13"/>
      <c r="F4" s="24"/>
    </row>
    <row r="5" spans="1:9" s="4" customFormat="1" ht="23.25" customHeight="1">
      <c r="A5" s="14" t="s">
        <v>377</v>
      </c>
      <c r="B5" s="25"/>
      <c r="C5" s="25"/>
      <c r="D5" s="25"/>
      <c r="E5" s="25"/>
      <c r="F5" s="26"/>
      <c r="G5" s="17"/>
      <c r="H5" s="18"/>
      <c r="I5" s="18"/>
    </row>
    <row r="6" spans="1:9" s="4" customFormat="1" ht="23.25" customHeight="1">
      <c r="A6" s="20" t="s">
        <v>378</v>
      </c>
      <c r="B6" s="25"/>
      <c r="C6" s="25"/>
      <c r="D6" s="25"/>
      <c r="E6" s="25"/>
      <c r="F6" s="26"/>
      <c r="G6" s="17"/>
      <c r="H6" s="18"/>
      <c r="I6" s="18"/>
    </row>
    <row r="7" spans="1:9" s="4" customFormat="1" ht="23.25" customHeight="1">
      <c r="A7" s="20" t="s">
        <v>379</v>
      </c>
      <c r="B7" s="25"/>
      <c r="C7" s="25"/>
      <c r="D7" s="25"/>
      <c r="E7" s="25"/>
      <c r="F7" s="26"/>
      <c r="G7" s="17"/>
      <c r="H7" s="18"/>
      <c r="I7" s="18"/>
    </row>
    <row r="8" spans="1:9" s="4" customFormat="1" ht="23.25" customHeight="1">
      <c r="A8" s="20" t="s">
        <v>380</v>
      </c>
      <c r="B8" s="25"/>
      <c r="C8" s="25"/>
      <c r="D8" s="25"/>
      <c r="E8" s="25"/>
      <c r="F8" s="26"/>
      <c r="G8" s="17"/>
      <c r="H8" s="18"/>
      <c r="I8" s="18"/>
    </row>
    <row r="9" spans="1:9" s="4" customFormat="1" ht="23.25" customHeight="1">
      <c r="A9" s="19" t="s">
        <v>381</v>
      </c>
      <c r="B9" s="25"/>
      <c r="C9" s="25"/>
      <c r="D9" s="25"/>
      <c r="E9" s="25"/>
      <c r="F9" s="26"/>
      <c r="G9" s="17"/>
      <c r="H9" s="18"/>
      <c r="I9" s="18"/>
    </row>
    <row r="10" spans="1:9" s="4" customFormat="1" ht="23.25" customHeight="1">
      <c r="A10" s="20" t="s">
        <v>378</v>
      </c>
      <c r="B10" s="25"/>
      <c r="C10" s="25"/>
      <c r="D10" s="25"/>
      <c r="E10" s="25"/>
      <c r="F10" s="26"/>
      <c r="G10" s="17"/>
      <c r="H10" s="18"/>
      <c r="I10" s="18"/>
    </row>
    <row r="11" spans="1:9" s="4" customFormat="1" ht="23.25" customHeight="1">
      <c r="A11" s="20" t="s">
        <v>379</v>
      </c>
      <c r="B11" s="25"/>
      <c r="C11" s="25"/>
      <c r="D11" s="25"/>
      <c r="E11" s="25"/>
      <c r="F11" s="26"/>
      <c r="G11" s="17"/>
      <c r="H11" s="18"/>
      <c r="I11" s="18"/>
    </row>
    <row r="12" spans="1:9" s="4" customFormat="1" ht="23.25" customHeight="1">
      <c r="A12" s="20" t="s">
        <v>380</v>
      </c>
      <c r="B12" s="25"/>
      <c r="C12" s="25"/>
      <c r="D12" s="25"/>
      <c r="E12" s="25"/>
      <c r="F12" s="26"/>
      <c r="G12" s="17"/>
      <c r="H12" s="18"/>
      <c r="I12" s="18"/>
    </row>
    <row r="13" spans="1:9" s="4" customFormat="1" ht="23.25" customHeight="1">
      <c r="A13" s="20" t="s">
        <v>382</v>
      </c>
      <c r="B13" s="25"/>
      <c r="C13" s="25"/>
      <c r="D13" s="25"/>
      <c r="E13" s="25"/>
      <c r="F13" s="26"/>
      <c r="G13" s="17"/>
      <c r="H13" s="18"/>
      <c r="I13" s="18"/>
    </row>
    <row r="14" spans="1:9" s="4" customFormat="1" ht="23.25" customHeight="1">
      <c r="A14" s="20" t="s">
        <v>378</v>
      </c>
      <c r="B14" s="25"/>
      <c r="C14" s="25"/>
      <c r="D14" s="25"/>
      <c r="E14" s="25"/>
      <c r="F14" s="26"/>
      <c r="G14" s="17"/>
      <c r="H14" s="18"/>
      <c r="I14" s="18"/>
    </row>
    <row r="15" spans="1:9" s="4" customFormat="1" ht="23.25" customHeight="1">
      <c r="A15" s="20" t="s">
        <v>380</v>
      </c>
      <c r="B15" s="25"/>
      <c r="C15" s="25"/>
      <c r="D15" s="25"/>
      <c r="E15" s="25"/>
      <c r="F15" s="26"/>
      <c r="G15" s="17"/>
      <c r="H15" s="18"/>
      <c r="I15" s="18"/>
    </row>
    <row r="16" spans="1:8" s="5" customFormat="1" ht="23.25" customHeight="1">
      <c r="A16" s="20" t="s">
        <v>383</v>
      </c>
      <c r="B16" s="25"/>
      <c r="C16" s="25"/>
      <c r="D16" s="25"/>
      <c r="E16" s="25"/>
      <c r="F16" s="26"/>
      <c r="H16" s="21"/>
    </row>
    <row r="17" spans="1:6" s="5" customFormat="1" ht="23.25" customHeight="1">
      <c r="A17" s="20" t="s">
        <v>378</v>
      </c>
      <c r="B17" s="25"/>
      <c r="C17" s="25"/>
      <c r="D17" s="25"/>
      <c r="E17" s="25"/>
      <c r="F17" s="26"/>
    </row>
    <row r="18" spans="1:6" s="5" customFormat="1" ht="23.25" customHeight="1">
      <c r="A18" s="20" t="s">
        <v>379</v>
      </c>
      <c r="B18" s="25"/>
      <c r="C18" s="25"/>
      <c r="D18" s="25"/>
      <c r="E18" s="25"/>
      <c r="F18" s="26"/>
    </row>
    <row r="19" spans="1:9" s="4" customFormat="1" ht="23.25" customHeight="1">
      <c r="A19" s="20" t="s">
        <v>380</v>
      </c>
      <c r="B19" s="25"/>
      <c r="C19" s="25"/>
      <c r="D19" s="25"/>
      <c r="E19" s="25"/>
      <c r="F19" s="26"/>
      <c r="G19" s="17"/>
      <c r="H19" s="18"/>
      <c r="I19" s="18"/>
    </row>
    <row r="20" spans="1:6" s="5" customFormat="1" ht="23.25" customHeight="1">
      <c r="A20" s="20" t="s">
        <v>384</v>
      </c>
      <c r="B20" s="25"/>
      <c r="C20" s="25"/>
      <c r="D20" s="25"/>
      <c r="E20" s="25"/>
      <c r="F20" s="26"/>
    </row>
    <row r="21" spans="1:6" s="5" customFormat="1" ht="23.25" customHeight="1">
      <c r="A21" s="20" t="s">
        <v>378</v>
      </c>
      <c r="B21" s="25"/>
      <c r="C21" s="25"/>
      <c r="D21" s="25"/>
      <c r="E21" s="25"/>
      <c r="F21" s="26"/>
    </row>
    <row r="22" spans="1:9" s="4" customFormat="1" ht="23.25" customHeight="1">
      <c r="A22" s="20" t="s">
        <v>380</v>
      </c>
      <c r="B22" s="25"/>
      <c r="C22" s="25"/>
      <c r="D22" s="25"/>
      <c r="E22" s="25"/>
      <c r="F22" s="26"/>
      <c r="G22" s="17"/>
      <c r="H22" s="18"/>
      <c r="I22" s="18"/>
    </row>
    <row r="23" spans="1:6" s="5" customFormat="1" ht="23.25" customHeight="1">
      <c r="A23" s="22" t="s">
        <v>385</v>
      </c>
      <c r="B23" s="25"/>
      <c r="C23" s="25"/>
      <c r="D23" s="25"/>
      <c r="E23" s="25"/>
      <c r="F23" s="26"/>
    </row>
    <row r="24" spans="1:6" s="5" customFormat="1" ht="23.25" customHeight="1">
      <c r="A24" s="20" t="s">
        <v>378</v>
      </c>
      <c r="B24" s="25"/>
      <c r="C24" s="25"/>
      <c r="D24" s="25"/>
      <c r="E24" s="25"/>
      <c r="F24" s="26"/>
    </row>
    <row r="25" spans="1:9" s="4" customFormat="1" ht="23.25" customHeight="1">
      <c r="A25" s="20" t="s">
        <v>380</v>
      </c>
      <c r="B25" s="25"/>
      <c r="C25" s="25"/>
      <c r="D25" s="25"/>
      <c r="E25" s="25"/>
      <c r="F25" s="26"/>
      <c r="G25" s="17"/>
      <c r="H25" s="18"/>
      <c r="I25" s="18"/>
    </row>
    <row r="26" spans="1:6" s="4" customFormat="1" ht="23.25" customHeight="1">
      <c r="A26" s="22" t="s">
        <v>386</v>
      </c>
      <c r="B26" s="25"/>
      <c r="C26" s="25"/>
      <c r="D26" s="25"/>
      <c r="E26" s="25"/>
      <c r="F26" s="26"/>
    </row>
    <row r="27" spans="1:6" s="4" customFormat="1" ht="23.25" customHeight="1">
      <c r="A27" s="20" t="s">
        <v>378</v>
      </c>
      <c r="B27" s="25"/>
      <c r="C27" s="25"/>
      <c r="D27" s="25"/>
      <c r="E27" s="25"/>
      <c r="F27" s="26"/>
    </row>
    <row r="28" spans="1:6" s="4" customFormat="1" ht="23.25" customHeight="1">
      <c r="A28" s="20" t="s">
        <v>379</v>
      </c>
      <c r="B28" s="25"/>
      <c r="C28" s="25"/>
      <c r="D28" s="25"/>
      <c r="E28" s="25"/>
      <c r="F28" s="26"/>
    </row>
    <row r="29" spans="1:9" s="4" customFormat="1" ht="23.25" customHeight="1">
      <c r="A29" s="20" t="s">
        <v>380</v>
      </c>
      <c r="B29" s="25"/>
      <c r="C29" s="25"/>
      <c r="D29" s="25"/>
      <c r="E29" s="25"/>
      <c r="F29" s="26"/>
      <c r="G29" s="17"/>
      <c r="H29" s="18"/>
      <c r="I29" s="18"/>
    </row>
    <row r="30" spans="1:6" s="4" customFormat="1" ht="23.25" customHeight="1">
      <c r="A30" s="22" t="s">
        <v>387</v>
      </c>
      <c r="B30" s="25"/>
      <c r="C30" s="25"/>
      <c r="D30" s="25"/>
      <c r="E30" s="25"/>
      <c r="F30" s="26"/>
    </row>
    <row r="31" spans="1:6" s="4" customFormat="1" ht="23.25" customHeight="1">
      <c r="A31" s="20" t="s">
        <v>378</v>
      </c>
      <c r="B31" s="25"/>
      <c r="C31" s="25"/>
      <c r="D31" s="25"/>
      <c r="E31" s="25"/>
      <c r="F31" s="26"/>
    </row>
    <row r="32" spans="1:6" s="4" customFormat="1" ht="23.25" customHeight="1">
      <c r="A32" s="20" t="s">
        <v>379</v>
      </c>
      <c r="B32" s="25"/>
      <c r="C32" s="25"/>
      <c r="D32" s="25"/>
      <c r="E32" s="25"/>
      <c r="F32" s="26"/>
    </row>
    <row r="33" spans="1:9" s="4" customFormat="1" ht="23.25" customHeight="1">
      <c r="A33" s="20" t="s">
        <v>380</v>
      </c>
      <c r="B33" s="25"/>
      <c r="C33" s="25"/>
      <c r="D33" s="25"/>
      <c r="E33" s="25"/>
      <c r="F33" s="26"/>
      <c r="G33" s="17"/>
      <c r="H33" s="18"/>
      <c r="I33" s="18"/>
    </row>
    <row r="34" spans="1:6" s="4" customFormat="1" ht="23.25" customHeight="1">
      <c r="A34" s="20" t="s">
        <v>388</v>
      </c>
      <c r="B34" s="25"/>
      <c r="C34" s="25"/>
      <c r="D34" s="25"/>
      <c r="E34" s="25"/>
      <c r="F34" s="21"/>
    </row>
    <row r="35" spans="1:6" s="4" customFormat="1" ht="23.25" customHeight="1">
      <c r="A35" s="20" t="s">
        <v>378</v>
      </c>
      <c r="B35" s="25"/>
      <c r="C35" s="25"/>
      <c r="D35" s="25"/>
      <c r="E35" s="25"/>
      <c r="F35" s="21"/>
    </row>
    <row r="36" spans="1:6" s="4" customFormat="1" ht="23.25" customHeight="1">
      <c r="A36" s="20" t="s">
        <v>379</v>
      </c>
      <c r="B36" s="25"/>
      <c r="C36" s="25"/>
      <c r="D36" s="25"/>
      <c r="E36" s="25"/>
      <c r="F36" s="21"/>
    </row>
    <row r="37" spans="1:9" s="4" customFormat="1" ht="23.25" customHeight="1">
      <c r="A37" s="20" t="s">
        <v>380</v>
      </c>
      <c r="B37" s="25"/>
      <c r="C37" s="25"/>
      <c r="D37" s="25"/>
      <c r="E37" s="25"/>
      <c r="F37" s="26"/>
      <c r="G37" s="17"/>
      <c r="H37" s="18"/>
      <c r="I37" s="18"/>
    </row>
    <row r="38" ht="30.75" customHeight="1">
      <c r="A38" s="6" t="s">
        <v>389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SheetLayoutView="115" workbookViewId="0" topLeftCell="A1">
      <selection activeCell="E8" sqref="E8"/>
    </sheetView>
  </sheetViews>
  <sheetFormatPr defaultColWidth="9.00390625" defaultRowHeight="14.25"/>
  <cols>
    <col min="1" max="1" width="41.00390625" style="6" customWidth="1"/>
    <col min="2" max="3" width="15.00390625" style="6" customWidth="1"/>
    <col min="4" max="4" width="14.125" style="6" customWidth="1"/>
    <col min="5" max="5" width="14.125" style="7" customWidth="1"/>
    <col min="6" max="6" width="9.50390625" style="6" bestFit="1" customWidth="1"/>
    <col min="7" max="7" width="13.375" style="6" customWidth="1"/>
    <col min="8" max="16384" width="9.00390625" style="6" customWidth="1"/>
  </cols>
  <sheetData>
    <row r="1" spans="1:5" s="1" customFormat="1" ht="48" customHeight="1">
      <c r="A1" s="8" t="s">
        <v>390</v>
      </c>
      <c r="B1" s="8"/>
      <c r="C1" s="8"/>
      <c r="D1" s="8"/>
      <c r="E1" s="8"/>
    </row>
    <row r="2" spans="1:5" s="2" customFormat="1" ht="15.75">
      <c r="A2" s="9"/>
      <c r="E2" s="10" t="s">
        <v>24</v>
      </c>
    </row>
    <row r="3" spans="1:5" s="3" customFormat="1" ht="19.5" customHeight="1">
      <c r="A3" s="11" t="s">
        <v>25</v>
      </c>
      <c r="B3" s="12" t="s">
        <v>26</v>
      </c>
      <c r="C3" s="12" t="s">
        <v>28</v>
      </c>
      <c r="D3" s="12" t="s">
        <v>376</v>
      </c>
      <c r="E3" s="12" t="s">
        <v>391</v>
      </c>
    </row>
    <row r="4" spans="1:5" s="3" customFormat="1" ht="19.5" customHeight="1">
      <c r="A4" s="11"/>
      <c r="B4" s="13"/>
      <c r="C4" s="13"/>
      <c r="D4" s="13"/>
      <c r="E4" s="13"/>
    </row>
    <row r="5" spans="1:9" s="4" customFormat="1" ht="34.5" customHeight="1">
      <c r="A5" s="14" t="s">
        <v>392</v>
      </c>
      <c r="B5" s="15">
        <v>0</v>
      </c>
      <c r="C5" s="15">
        <v>0</v>
      </c>
      <c r="D5" s="15">
        <v>0</v>
      </c>
      <c r="E5" s="15">
        <v>0</v>
      </c>
      <c r="F5" s="16"/>
      <c r="G5" s="17"/>
      <c r="H5" s="18"/>
      <c r="I5" s="18"/>
    </row>
    <row r="6" spans="1:9" s="4" customFormat="1" ht="34.5" customHeight="1">
      <c r="A6" s="19" t="s">
        <v>393</v>
      </c>
      <c r="B6" s="15">
        <v>0</v>
      </c>
      <c r="C6" s="15">
        <v>0</v>
      </c>
      <c r="D6" s="15">
        <v>0</v>
      </c>
      <c r="E6" s="15">
        <v>0</v>
      </c>
      <c r="F6" s="16"/>
      <c r="G6" s="17"/>
      <c r="H6" s="18"/>
      <c r="I6" s="18"/>
    </row>
    <row r="7" spans="1:9" s="4" customFormat="1" ht="34.5" customHeight="1">
      <c r="A7" s="20" t="s">
        <v>394</v>
      </c>
      <c r="B7" s="15">
        <v>0</v>
      </c>
      <c r="C7" s="15">
        <v>0</v>
      </c>
      <c r="D7" s="15">
        <v>0</v>
      </c>
      <c r="E7" s="15">
        <v>0</v>
      </c>
      <c r="F7" s="16"/>
      <c r="G7" s="17"/>
      <c r="H7" s="18"/>
      <c r="I7" s="18"/>
    </row>
    <row r="8" spans="1:9" s="4" customFormat="1" ht="34.5" customHeight="1">
      <c r="A8" s="20" t="s">
        <v>395</v>
      </c>
      <c r="B8" s="15">
        <v>0</v>
      </c>
      <c r="C8" s="15">
        <v>0</v>
      </c>
      <c r="D8" s="15">
        <v>0</v>
      </c>
      <c r="E8" s="15">
        <v>0</v>
      </c>
      <c r="F8" s="16"/>
      <c r="G8" s="17"/>
      <c r="H8" s="18"/>
      <c r="I8" s="18"/>
    </row>
    <row r="9" spans="1:9" s="4" customFormat="1" ht="34.5" customHeight="1">
      <c r="A9" s="20" t="s">
        <v>396</v>
      </c>
      <c r="B9" s="15">
        <v>0</v>
      </c>
      <c r="C9" s="15">
        <v>0</v>
      </c>
      <c r="D9" s="15">
        <v>0</v>
      </c>
      <c r="E9" s="15">
        <v>0</v>
      </c>
      <c r="F9" s="16"/>
      <c r="G9" s="17"/>
      <c r="H9" s="18"/>
      <c r="I9" s="18"/>
    </row>
    <row r="10" spans="1:9" s="4" customFormat="1" ht="34.5" customHeight="1">
      <c r="A10" s="20" t="s">
        <v>397</v>
      </c>
      <c r="B10" s="15">
        <v>0</v>
      </c>
      <c r="C10" s="15">
        <v>0</v>
      </c>
      <c r="D10" s="15">
        <v>0</v>
      </c>
      <c r="E10" s="15">
        <v>0</v>
      </c>
      <c r="F10" s="16"/>
      <c r="G10" s="17"/>
      <c r="H10" s="18"/>
      <c r="I10" s="18"/>
    </row>
    <row r="11" spans="1:9" s="4" customFormat="1" ht="34.5" customHeight="1">
      <c r="A11" s="20" t="s">
        <v>398</v>
      </c>
      <c r="B11" s="15">
        <v>0</v>
      </c>
      <c r="C11" s="15">
        <v>0</v>
      </c>
      <c r="D11" s="15">
        <v>0</v>
      </c>
      <c r="E11" s="15">
        <v>0</v>
      </c>
      <c r="F11" s="16"/>
      <c r="G11" s="17"/>
      <c r="H11" s="18"/>
      <c r="I11" s="18"/>
    </row>
    <row r="12" spans="1:9" s="4" customFormat="1" ht="34.5" customHeight="1">
      <c r="A12" s="20" t="s">
        <v>395</v>
      </c>
      <c r="B12" s="15">
        <v>0</v>
      </c>
      <c r="C12" s="15">
        <v>0</v>
      </c>
      <c r="D12" s="15">
        <v>0</v>
      </c>
      <c r="E12" s="15">
        <v>0</v>
      </c>
      <c r="F12" s="16"/>
      <c r="G12" s="17"/>
      <c r="H12" s="18"/>
      <c r="I12" s="18"/>
    </row>
    <row r="13" spans="1:8" s="5" customFormat="1" ht="34.5" customHeight="1">
      <c r="A13" s="20" t="s">
        <v>399</v>
      </c>
      <c r="B13" s="15">
        <v>0</v>
      </c>
      <c r="C13" s="15">
        <v>0</v>
      </c>
      <c r="D13" s="15">
        <v>0</v>
      </c>
      <c r="E13" s="15">
        <v>0</v>
      </c>
      <c r="F13" s="16"/>
      <c r="H13" s="21"/>
    </row>
    <row r="14" spans="1:6" s="5" customFormat="1" ht="34.5" customHeight="1">
      <c r="A14" s="20" t="s">
        <v>400</v>
      </c>
      <c r="B14" s="15">
        <v>0</v>
      </c>
      <c r="C14" s="15">
        <v>0</v>
      </c>
      <c r="D14" s="15">
        <v>0</v>
      </c>
      <c r="E14" s="15">
        <v>0</v>
      </c>
      <c r="F14" s="16"/>
    </row>
    <row r="15" spans="1:6" s="5" customFormat="1" ht="34.5" customHeight="1">
      <c r="A15" s="20" t="s">
        <v>401</v>
      </c>
      <c r="B15" s="15">
        <v>0</v>
      </c>
      <c r="C15" s="15">
        <v>0</v>
      </c>
      <c r="D15" s="15">
        <v>0</v>
      </c>
      <c r="E15" s="15">
        <v>0</v>
      </c>
      <c r="F15" s="16"/>
    </row>
    <row r="16" spans="1:6" s="5" customFormat="1" ht="34.5" customHeight="1">
      <c r="A16" s="20" t="s">
        <v>402</v>
      </c>
      <c r="B16" s="15">
        <v>0</v>
      </c>
      <c r="C16" s="15">
        <v>0</v>
      </c>
      <c r="D16" s="15">
        <v>0</v>
      </c>
      <c r="E16" s="15">
        <v>0</v>
      </c>
      <c r="F16" s="16"/>
    </row>
    <row r="17" spans="1:6" s="5" customFormat="1" ht="34.5" customHeight="1">
      <c r="A17" s="20" t="s">
        <v>403</v>
      </c>
      <c r="B17" s="15">
        <v>0</v>
      </c>
      <c r="C17" s="15">
        <v>0</v>
      </c>
      <c r="D17" s="15">
        <v>0</v>
      </c>
      <c r="E17" s="15">
        <v>0</v>
      </c>
      <c r="F17" s="16"/>
    </row>
    <row r="18" spans="1:6" s="5" customFormat="1" ht="34.5" customHeight="1">
      <c r="A18" s="20" t="s">
        <v>404</v>
      </c>
      <c r="B18" s="15">
        <v>0</v>
      </c>
      <c r="C18" s="15">
        <v>0</v>
      </c>
      <c r="D18" s="15">
        <v>0</v>
      </c>
      <c r="E18" s="15">
        <v>0</v>
      </c>
      <c r="F18" s="16"/>
    </row>
    <row r="19" spans="1:6" s="5" customFormat="1" ht="34.5" customHeight="1">
      <c r="A19" s="20" t="s">
        <v>405</v>
      </c>
      <c r="B19" s="15">
        <v>0</v>
      </c>
      <c r="C19" s="15">
        <v>0</v>
      </c>
      <c r="D19" s="15">
        <v>0</v>
      </c>
      <c r="E19" s="15">
        <v>0</v>
      </c>
      <c r="F19" s="16"/>
    </row>
    <row r="20" spans="1:6" s="4" customFormat="1" ht="34.5" customHeight="1">
      <c r="A20" s="22" t="s">
        <v>406</v>
      </c>
      <c r="B20" s="15">
        <v>0</v>
      </c>
      <c r="C20" s="15">
        <v>0</v>
      </c>
      <c r="D20" s="15">
        <v>0</v>
      </c>
      <c r="E20" s="15">
        <v>0</v>
      </c>
      <c r="F20" s="16"/>
    </row>
    <row r="21" spans="1:6" s="4" customFormat="1" ht="34.5" customHeight="1">
      <c r="A21" s="20" t="s">
        <v>407</v>
      </c>
      <c r="B21" s="15">
        <v>0</v>
      </c>
      <c r="C21" s="15">
        <v>0</v>
      </c>
      <c r="D21" s="15">
        <v>0</v>
      </c>
      <c r="E21" s="15">
        <v>0</v>
      </c>
      <c r="F21" s="16"/>
    </row>
    <row r="22" spans="1:6" s="4" customFormat="1" ht="34.5" customHeight="1">
      <c r="A22" s="22" t="s">
        <v>408</v>
      </c>
      <c r="B22" s="15">
        <v>0</v>
      </c>
      <c r="C22" s="15">
        <v>0</v>
      </c>
      <c r="D22" s="15">
        <v>0</v>
      </c>
      <c r="E22" s="15">
        <v>0</v>
      </c>
      <c r="F22" s="16"/>
    </row>
    <row r="23" spans="1:6" s="4" customFormat="1" ht="34.5" customHeight="1">
      <c r="A23" s="22" t="s">
        <v>409</v>
      </c>
      <c r="B23" s="15">
        <v>0</v>
      </c>
      <c r="C23" s="15">
        <v>0</v>
      </c>
      <c r="D23" s="15">
        <v>0</v>
      </c>
      <c r="E23" s="15">
        <v>0</v>
      </c>
      <c r="F23" s="16"/>
    </row>
    <row r="24" spans="1:5" s="4" customFormat="1" ht="34.5" customHeight="1">
      <c r="A24" s="22" t="s">
        <v>410</v>
      </c>
      <c r="B24" s="15">
        <v>0</v>
      </c>
      <c r="C24" s="15">
        <v>0</v>
      </c>
      <c r="D24" s="15">
        <v>0</v>
      </c>
      <c r="E24" s="15">
        <v>0</v>
      </c>
    </row>
    <row r="25" ht="30.75" customHeight="1">
      <c r="A25" s="6" t="s">
        <v>411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9"/>
  <sheetViews>
    <sheetView showGridLines="0" zoomScaleSheetLayoutView="85" workbookViewId="0" topLeftCell="A4">
      <selection activeCell="D91" sqref="D91"/>
    </sheetView>
  </sheetViews>
  <sheetFormatPr defaultColWidth="9.00390625" defaultRowHeight="14.25"/>
  <cols>
    <col min="1" max="5" width="9.00390625" style="27" customWidth="1"/>
    <col min="6" max="6" width="26.375" style="27" bestFit="1" customWidth="1"/>
    <col min="7" max="16384" width="9.00390625" style="27" customWidth="1"/>
  </cols>
  <sheetData>
    <row r="1" spans="10:11" ht="15.75">
      <c r="J1" s="31"/>
      <c r="K1" s="31"/>
    </row>
    <row r="2" spans="1:11" ht="71.25" customHeight="1">
      <c r="A2" s="28"/>
      <c r="B2" s="28"/>
      <c r="C2" s="28"/>
      <c r="D2" s="29"/>
      <c r="E2" s="29"/>
      <c r="J2" s="32"/>
      <c r="K2" s="32"/>
    </row>
    <row r="3" spans="1:11" ht="71.25" customHeight="1">
      <c r="A3" s="28"/>
      <c r="B3" s="28"/>
      <c r="C3" s="28"/>
      <c r="D3" s="29"/>
      <c r="E3" s="29"/>
      <c r="J3" s="32"/>
      <c r="K3" s="32"/>
    </row>
    <row r="4" spans="1:11" ht="157.5" customHeight="1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5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6:11" ht="3.75" customHeight="1">
      <c r="F6" s="121"/>
      <c r="G6" s="121"/>
      <c r="H6" s="121"/>
      <c r="I6" s="121"/>
      <c r="J6" s="121"/>
      <c r="K6" s="121"/>
    </row>
    <row r="7" spans="6:11" ht="14.25" customHeight="1" hidden="1">
      <c r="F7" s="121"/>
      <c r="G7" s="121"/>
      <c r="H7" s="121"/>
      <c r="I7" s="121"/>
      <c r="J7" s="121"/>
      <c r="K7" s="121"/>
    </row>
    <row r="8" spans="6:11" ht="14.25" customHeight="1" hidden="1">
      <c r="F8" s="121"/>
      <c r="G8" s="121"/>
      <c r="H8" s="121"/>
      <c r="I8" s="121"/>
      <c r="J8" s="121"/>
      <c r="K8" s="121"/>
    </row>
    <row r="9" spans="6:11" ht="23.25" customHeight="1">
      <c r="F9" s="121"/>
      <c r="G9" s="121"/>
      <c r="H9" s="121"/>
      <c r="I9" s="121"/>
      <c r="J9" s="121"/>
      <c r="K9" s="121"/>
    </row>
  </sheetData>
  <sheetProtection/>
  <mergeCells count="5">
    <mergeCell ref="J1:K1"/>
    <mergeCell ref="A2:C2"/>
    <mergeCell ref="J2:K2"/>
    <mergeCell ref="A4:K4"/>
    <mergeCell ref="A5:K5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SheetLayoutView="115" workbookViewId="0" topLeftCell="A1">
      <pane ySplit="4" topLeftCell="A26" activePane="bottomLeft" state="frozen"/>
      <selection pane="bottomLeft" activeCell="C33" sqref="C33"/>
    </sheetView>
  </sheetViews>
  <sheetFormatPr defaultColWidth="9.00390625" defaultRowHeight="14.25"/>
  <cols>
    <col min="1" max="1" width="38.875" style="80" customWidth="1"/>
    <col min="2" max="3" width="14.375" style="80" customWidth="1"/>
    <col min="4" max="4" width="14.375" style="90" customWidth="1"/>
    <col min="5" max="5" width="13.00390625" style="90" customWidth="1"/>
    <col min="6" max="6" width="13.00390625" style="91" customWidth="1"/>
    <col min="7" max="7" width="7.875" style="91" customWidth="1"/>
    <col min="8" max="9" width="9.00390625" style="80" hidden="1" customWidth="1"/>
    <col min="10" max="10" width="12.625" style="80" hidden="1" customWidth="1"/>
    <col min="11" max="16384" width="9.00390625" style="80" customWidth="1"/>
  </cols>
  <sheetData>
    <row r="1" spans="1:7" s="105" customFormat="1" ht="48" customHeight="1">
      <c r="A1" s="108" t="s">
        <v>23</v>
      </c>
      <c r="B1" s="108"/>
      <c r="C1" s="108"/>
      <c r="D1" s="108"/>
      <c r="E1" s="108"/>
      <c r="F1" s="108"/>
      <c r="G1" s="108"/>
    </row>
    <row r="2" spans="6:7" ht="15.75">
      <c r="F2" s="109" t="s">
        <v>24</v>
      </c>
      <c r="G2" s="109"/>
    </row>
    <row r="3" spans="1:7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  <c r="G3" s="109"/>
    </row>
    <row r="4" spans="1:7" s="106" customFormat="1" ht="19.5" customHeight="1">
      <c r="A4" s="11"/>
      <c r="B4" s="13"/>
      <c r="C4" s="13"/>
      <c r="D4" s="13"/>
      <c r="E4" s="13"/>
      <c r="F4" s="13"/>
      <c r="G4" s="251"/>
    </row>
    <row r="5" spans="1:8" ht="24" customHeight="1">
      <c r="A5" s="252" t="s">
        <v>31</v>
      </c>
      <c r="B5" s="253">
        <f>B6+B19</f>
        <v>26800</v>
      </c>
      <c r="C5" s="253">
        <f>C6+C19</f>
        <v>8830.141022960144</v>
      </c>
      <c r="D5" s="253">
        <f>D6+D19</f>
        <v>10753</v>
      </c>
      <c r="E5" s="225">
        <f>D5/C5</f>
        <v>1.2177608457260236</v>
      </c>
      <c r="F5" s="225">
        <f>D5/H5</f>
        <v>0.44970933879804276</v>
      </c>
      <c r="G5" s="254"/>
      <c r="H5" s="80">
        <v>23911</v>
      </c>
    </row>
    <row r="6" spans="1:10" s="248" customFormat="1" ht="24" customHeight="1">
      <c r="A6" s="255" t="s">
        <v>32</v>
      </c>
      <c r="B6" s="253">
        <f>SUM(B7:B18)</f>
        <v>26800</v>
      </c>
      <c r="C6" s="253">
        <f>SUM(C7:C18)</f>
        <v>8830.141022960144</v>
      </c>
      <c r="D6" s="253">
        <f>SUM(D7:D18)</f>
        <v>10753</v>
      </c>
      <c r="E6" s="225">
        <f>D6/C6</f>
        <v>1.2177608457260236</v>
      </c>
      <c r="F6" s="225">
        <f>D6/H6</f>
        <v>0.44970933879804276</v>
      </c>
      <c r="G6" s="254"/>
      <c r="H6" s="248">
        <f>SUM(H7:H18)</f>
        <v>23911</v>
      </c>
      <c r="J6" s="248">
        <f>8830/26800</f>
        <v>0.3294776119402985</v>
      </c>
    </row>
    <row r="7" spans="1:9" ht="24" customHeight="1">
      <c r="A7" s="112" t="s">
        <v>33</v>
      </c>
      <c r="B7" s="253">
        <v>10258.893396344778</v>
      </c>
      <c r="C7" s="253">
        <f aca="true" t="shared" si="0" ref="C7:C9">B7*0.33</f>
        <v>3385.434820793777</v>
      </c>
      <c r="D7" s="256">
        <v>5983</v>
      </c>
      <c r="E7" s="225">
        <f aca="true" t="shared" si="1" ref="E7:E16">D7/C7</f>
        <v>1.7672766769135955</v>
      </c>
      <c r="F7" s="225">
        <f aca="true" t="shared" si="2" ref="F7:F16">D7/H7</f>
        <v>0.6536654648749044</v>
      </c>
      <c r="G7" s="254"/>
      <c r="H7" s="245">
        <v>9153</v>
      </c>
      <c r="I7" s="245"/>
    </row>
    <row r="8" spans="1:9" ht="24" customHeight="1">
      <c r="A8" s="112" t="s">
        <v>34</v>
      </c>
      <c r="B8" s="253">
        <v>6872.886955794404</v>
      </c>
      <c r="C8" s="253">
        <f>B8*0.329</f>
        <v>2261.179808456359</v>
      </c>
      <c r="D8" s="256">
        <v>2612</v>
      </c>
      <c r="E8" s="225">
        <f t="shared" si="1"/>
        <v>1.1551491793052653</v>
      </c>
      <c r="F8" s="225">
        <f t="shared" si="2"/>
        <v>0.42596216568819306</v>
      </c>
      <c r="G8" s="254"/>
      <c r="H8" s="245">
        <v>6132</v>
      </c>
      <c r="I8" s="245"/>
    </row>
    <row r="9" spans="1:8" ht="24" customHeight="1">
      <c r="A9" s="112" t="s">
        <v>35</v>
      </c>
      <c r="B9" s="253">
        <v>551.4449416586508</v>
      </c>
      <c r="C9" s="253">
        <f>B9*0.329</f>
        <v>181.42538580569612</v>
      </c>
      <c r="D9" s="256">
        <v>446</v>
      </c>
      <c r="E9" s="225">
        <f t="shared" si="1"/>
        <v>2.4583108809131007</v>
      </c>
      <c r="F9" s="225">
        <f t="shared" si="2"/>
        <v>0.9065040650406504</v>
      </c>
      <c r="G9" s="254"/>
      <c r="H9" s="80">
        <v>492</v>
      </c>
    </row>
    <row r="10" spans="1:7" ht="24" customHeight="1">
      <c r="A10" s="112" t="s">
        <v>36</v>
      </c>
      <c r="B10" s="253"/>
      <c r="C10" s="253"/>
      <c r="D10" s="256"/>
      <c r="E10" s="256"/>
      <c r="F10" s="257"/>
      <c r="G10" s="254"/>
    </row>
    <row r="11" spans="1:7" ht="24" customHeight="1">
      <c r="A11" s="112" t="s">
        <v>37</v>
      </c>
      <c r="B11" s="253"/>
      <c r="C11" s="253"/>
      <c r="D11" s="256"/>
      <c r="E11" s="256"/>
      <c r="F11" s="257"/>
      <c r="G11" s="254"/>
    </row>
    <row r="12" spans="1:9" ht="24" customHeight="1">
      <c r="A12" s="112" t="s">
        <v>38</v>
      </c>
      <c r="B12" s="253">
        <v>2334.674417632052</v>
      </c>
      <c r="C12" s="253">
        <f aca="true" t="shared" si="3" ref="C12:C16">B12*0.329</f>
        <v>768.1078834009452</v>
      </c>
      <c r="D12" s="256">
        <v>1859</v>
      </c>
      <c r="E12" s="225">
        <f t="shared" si="1"/>
        <v>2.4202329388534856</v>
      </c>
      <c r="F12" s="225">
        <f t="shared" si="2"/>
        <v>0.8924627940470475</v>
      </c>
      <c r="G12" s="254"/>
      <c r="H12" s="245">
        <v>2083</v>
      </c>
      <c r="I12" s="245"/>
    </row>
    <row r="13" spans="1:9" ht="24" customHeight="1">
      <c r="A13" s="112" t="s">
        <v>39</v>
      </c>
      <c r="B13" s="253">
        <v>1824.6999289030152</v>
      </c>
      <c r="C13" s="253">
        <f aca="true" t="shared" si="4" ref="C12:C16">B13*0.33</f>
        <v>602.150976537995</v>
      </c>
      <c r="D13" s="256">
        <v>1293</v>
      </c>
      <c r="E13" s="225">
        <f t="shared" si="1"/>
        <v>2.147302006274191</v>
      </c>
      <c r="F13" s="225">
        <f t="shared" si="2"/>
        <v>0.7942260442260443</v>
      </c>
      <c r="G13" s="254"/>
      <c r="H13" s="245">
        <v>1628</v>
      </c>
      <c r="I13" s="245"/>
    </row>
    <row r="14" spans="1:8" ht="24" customHeight="1">
      <c r="A14" s="112" t="s">
        <v>40</v>
      </c>
      <c r="B14" s="253">
        <v>857.4296348960729</v>
      </c>
      <c r="C14" s="253">
        <f t="shared" si="4"/>
        <v>282.95177951570406</v>
      </c>
      <c r="D14" s="256">
        <v>640</v>
      </c>
      <c r="E14" s="225">
        <f t="shared" si="1"/>
        <v>2.261869499797507</v>
      </c>
      <c r="F14" s="225">
        <f t="shared" si="2"/>
        <v>0.8366013071895425</v>
      </c>
      <c r="G14" s="254"/>
      <c r="H14" s="80">
        <v>765</v>
      </c>
    </row>
    <row r="15" spans="1:9" ht="24" customHeight="1">
      <c r="A15" s="112" t="s">
        <v>41</v>
      </c>
      <c r="B15" s="253">
        <v>3853.389653297645</v>
      </c>
      <c r="C15" s="253">
        <f t="shared" si="3"/>
        <v>1267.7651959349253</v>
      </c>
      <c r="D15" s="256">
        <v>-2655</v>
      </c>
      <c r="E15" s="225">
        <f t="shared" si="1"/>
        <v>-2.0942363842399425</v>
      </c>
      <c r="F15" s="225">
        <f t="shared" si="2"/>
        <v>-0.7722513089005235</v>
      </c>
      <c r="G15" s="254"/>
      <c r="H15" s="245">
        <v>3438</v>
      </c>
      <c r="I15" s="245"/>
    </row>
    <row r="16" spans="1:8" ht="24" customHeight="1">
      <c r="A16" s="112" t="s">
        <v>42</v>
      </c>
      <c r="B16" s="253">
        <v>246.58107147338043</v>
      </c>
      <c r="C16" s="253">
        <f t="shared" si="3"/>
        <v>81.12517251474216</v>
      </c>
      <c r="D16" s="256">
        <v>575</v>
      </c>
      <c r="E16" s="225">
        <f t="shared" si="1"/>
        <v>7.087812354365229</v>
      </c>
      <c r="F16" s="225">
        <f t="shared" si="2"/>
        <v>2.6136363636363638</v>
      </c>
      <c r="G16" s="254"/>
      <c r="H16" s="80">
        <v>220</v>
      </c>
    </row>
    <row r="17" spans="1:7" ht="24" customHeight="1">
      <c r="A17" s="112" t="s">
        <v>43</v>
      </c>
      <c r="B17" s="253"/>
      <c r="C17" s="253"/>
      <c r="D17" s="256"/>
      <c r="E17" s="256"/>
      <c r="F17" s="257"/>
      <c r="G17" s="254"/>
    </row>
    <row r="18" spans="1:7" ht="24" customHeight="1">
      <c r="A18" s="112" t="s">
        <v>44</v>
      </c>
      <c r="B18" s="253"/>
      <c r="C18" s="253"/>
      <c r="D18" s="256"/>
      <c r="E18" s="256"/>
      <c r="F18" s="257"/>
      <c r="G18" s="254"/>
    </row>
    <row r="19" spans="1:7" s="249" customFormat="1" ht="24" customHeight="1">
      <c r="A19" s="255" t="s">
        <v>45</v>
      </c>
      <c r="B19" s="253">
        <v>0</v>
      </c>
      <c r="C19" s="60">
        <v>0</v>
      </c>
      <c r="D19" s="256">
        <v>0</v>
      </c>
      <c r="E19" s="225">
        <v>0</v>
      </c>
      <c r="F19" s="225">
        <v>0</v>
      </c>
      <c r="G19" s="254"/>
    </row>
    <row r="20" spans="1:7" ht="24" customHeight="1">
      <c r="A20" s="112" t="s">
        <v>46</v>
      </c>
      <c r="B20" s="253"/>
      <c r="C20" s="60"/>
      <c r="D20" s="256"/>
      <c r="E20" s="256"/>
      <c r="F20" s="257"/>
      <c r="G20" s="254"/>
    </row>
    <row r="21" spans="1:7" ht="24" customHeight="1">
      <c r="A21" s="112" t="s">
        <v>47</v>
      </c>
      <c r="B21" s="253"/>
      <c r="C21" s="60"/>
      <c r="D21" s="256"/>
      <c r="E21" s="256"/>
      <c r="F21" s="257"/>
      <c r="G21" s="254"/>
    </row>
    <row r="22" spans="1:7" ht="24" customHeight="1">
      <c r="A22" s="258" t="s">
        <v>48</v>
      </c>
      <c r="B22" s="259"/>
      <c r="C22" s="260"/>
      <c r="D22" s="261"/>
      <c r="E22" s="261"/>
      <c r="F22" s="262"/>
      <c r="G22" s="254"/>
    </row>
    <row r="23" spans="1:7" ht="24" customHeight="1">
      <c r="A23" s="258" t="s">
        <v>49</v>
      </c>
      <c r="B23" s="259"/>
      <c r="C23" s="260"/>
      <c r="D23" s="261"/>
      <c r="E23" s="261"/>
      <c r="F23" s="262"/>
      <c r="G23" s="254"/>
    </row>
    <row r="24" spans="1:7" ht="24" customHeight="1">
      <c r="A24" s="258" t="s">
        <v>50</v>
      </c>
      <c r="B24" s="259"/>
      <c r="C24" s="260"/>
      <c r="D24" s="261"/>
      <c r="E24" s="261"/>
      <c r="F24" s="262"/>
      <c r="G24" s="254"/>
    </row>
    <row r="25" spans="1:7" ht="24" customHeight="1">
      <c r="A25" s="258" t="s">
        <v>51</v>
      </c>
      <c r="B25" s="259"/>
      <c r="C25" s="260"/>
      <c r="D25" s="261"/>
      <c r="E25" s="261"/>
      <c r="F25" s="262"/>
      <c r="G25" s="254"/>
    </row>
    <row r="26" spans="1:7" ht="24" customHeight="1">
      <c r="A26" s="263" t="s">
        <v>52</v>
      </c>
      <c r="B26" s="264"/>
      <c r="C26" s="61"/>
      <c r="D26" s="265"/>
      <c r="E26" s="265"/>
      <c r="F26" s="266"/>
      <c r="G26" s="254"/>
    </row>
    <row r="27" spans="1:8" s="250" customFormat="1" ht="24" customHeight="1">
      <c r="A27" s="267" t="s">
        <v>31</v>
      </c>
      <c r="B27" s="268">
        <f>B6+B19</f>
        <v>26800</v>
      </c>
      <c r="C27" s="268">
        <f>C6+C19</f>
        <v>8830.141022960144</v>
      </c>
      <c r="D27" s="268">
        <f>D6+D19</f>
        <v>10753</v>
      </c>
      <c r="E27" s="225">
        <f aca="true" t="shared" si="5" ref="E27:E31">D27/C27</f>
        <v>1.2177608457260236</v>
      </c>
      <c r="F27" s="225">
        <f>D27/H27</f>
        <v>0.44970933879804276</v>
      </c>
      <c r="G27" s="254"/>
      <c r="H27" s="250">
        <v>23911</v>
      </c>
    </row>
    <row r="28" spans="1:7" s="250" customFormat="1" ht="24" customHeight="1">
      <c r="A28" s="111" t="s">
        <v>53</v>
      </c>
      <c r="B28" s="269"/>
      <c r="C28" s="270"/>
      <c r="D28" s="271"/>
      <c r="E28" s="271"/>
      <c r="F28" s="272"/>
      <c r="G28" s="254"/>
    </row>
    <row r="29" spans="1:8" s="250" customFormat="1" ht="24" customHeight="1">
      <c r="A29" s="111" t="s">
        <v>54</v>
      </c>
      <c r="B29" s="269">
        <v>7</v>
      </c>
      <c r="C29" s="270">
        <v>7</v>
      </c>
      <c r="D29" s="271">
        <v>9</v>
      </c>
      <c r="E29" s="225">
        <f t="shared" si="5"/>
        <v>1.2857142857142858</v>
      </c>
      <c r="F29" s="234" t="s">
        <v>55</v>
      </c>
      <c r="G29" s="254"/>
      <c r="H29" s="250">
        <v>0</v>
      </c>
    </row>
    <row r="30" spans="1:7" s="250" customFormat="1" ht="24" customHeight="1">
      <c r="A30" s="111" t="s">
        <v>56</v>
      </c>
      <c r="B30" s="269"/>
      <c r="C30" s="270">
        <v>4480</v>
      </c>
      <c r="D30" s="270"/>
      <c r="E30" s="225">
        <f t="shared" si="5"/>
        <v>0</v>
      </c>
      <c r="F30" s="273">
        <v>0</v>
      </c>
      <c r="G30" s="254"/>
    </row>
    <row r="31" spans="1:8" s="250" customFormat="1" ht="24" customHeight="1">
      <c r="A31" s="111" t="s">
        <v>57</v>
      </c>
      <c r="B31" s="269">
        <v>62</v>
      </c>
      <c r="C31" s="270">
        <f>8339+63</f>
        <v>8402</v>
      </c>
      <c r="D31" s="271">
        <v>63</v>
      </c>
      <c r="E31" s="225">
        <f t="shared" si="5"/>
        <v>0.007498214710783147</v>
      </c>
      <c r="F31" s="273">
        <f aca="true" t="shared" si="6" ref="F31:F34">D31/H31</f>
        <v>1.0161290322580645</v>
      </c>
      <c r="G31" s="254"/>
      <c r="H31" s="250">
        <v>62</v>
      </c>
    </row>
    <row r="32" spans="1:7" s="250" customFormat="1" ht="24" customHeight="1">
      <c r="A32" s="111" t="s">
        <v>58</v>
      </c>
      <c r="B32" s="269"/>
      <c r="C32" s="270"/>
      <c r="D32" s="271"/>
      <c r="E32" s="271"/>
      <c r="F32" s="274"/>
      <c r="G32" s="254"/>
    </row>
    <row r="33" spans="1:8" ht="24" customHeight="1">
      <c r="A33" s="111" t="s">
        <v>59</v>
      </c>
      <c r="B33" s="275">
        <v>8931</v>
      </c>
      <c r="C33" s="60">
        <v>6722</v>
      </c>
      <c r="D33" s="256">
        <v>6812</v>
      </c>
      <c r="E33" s="225">
        <f>D33/C33</f>
        <v>1.0133888723594169</v>
      </c>
      <c r="F33" s="273">
        <f t="shared" si="6"/>
        <v>0.7974713181924608</v>
      </c>
      <c r="G33" s="254"/>
      <c r="H33" s="80">
        <v>8542</v>
      </c>
    </row>
    <row r="34" spans="1:8" ht="24" customHeight="1">
      <c r="A34" s="252" t="s">
        <v>60</v>
      </c>
      <c r="B34" s="275">
        <f>B27+B29+B31-B33</f>
        <v>17938</v>
      </c>
      <c r="C34" s="275">
        <f>C27+C29+C31+C30-C33</f>
        <v>14997.141022960146</v>
      </c>
      <c r="D34" s="275">
        <f>D27+D29+D31+D30-D33</f>
        <v>4013</v>
      </c>
      <c r="E34" s="225">
        <f>D34/C34</f>
        <v>0.2675843344979036</v>
      </c>
      <c r="F34" s="273">
        <f t="shared" si="6"/>
        <v>0.22247477547399933</v>
      </c>
      <c r="G34" s="254"/>
      <c r="H34" s="245">
        <v>18038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zoomScaleSheetLayoutView="115" workbookViewId="0" topLeftCell="A1">
      <pane ySplit="4" topLeftCell="A5" activePane="bottomLeft" state="frozen"/>
      <selection pane="bottomLeft" activeCell="Y23" sqref="Y23"/>
    </sheetView>
  </sheetViews>
  <sheetFormatPr defaultColWidth="9.00390625" defaultRowHeight="14.25"/>
  <cols>
    <col min="1" max="1" width="34.375" style="35" customWidth="1"/>
    <col min="2" max="4" width="15.00390625" style="35" customWidth="1"/>
    <col min="5" max="6" width="11.25390625" style="35" customWidth="1"/>
    <col min="7" max="7" width="18.875" style="35" hidden="1" customWidth="1"/>
    <col min="8" max="8" width="9.00390625" style="35" hidden="1" customWidth="1"/>
    <col min="9" max="9" width="12.75390625" style="35" hidden="1" customWidth="1"/>
    <col min="10" max="10" width="14.75390625" style="35" hidden="1" customWidth="1"/>
    <col min="11" max="22" width="9.00390625" style="35" hidden="1" customWidth="1"/>
    <col min="23" max="23" width="9.00390625" style="35" customWidth="1"/>
    <col min="24" max="24" width="9.00390625" style="35" hidden="1" customWidth="1"/>
    <col min="25" max="25" width="11.625" style="35" bestFit="1" customWidth="1"/>
    <col min="26" max="16384" width="9.00390625" style="35" customWidth="1"/>
  </cols>
  <sheetData>
    <row r="1" spans="1:22" s="33" customFormat="1" ht="48" customHeight="1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6" s="2" customFormat="1" ht="15.75">
      <c r="A2" s="80"/>
      <c r="F2" s="222" t="s">
        <v>24</v>
      </c>
    </row>
    <row r="3" spans="1:22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62</v>
      </c>
      <c r="F3" s="12" t="s">
        <v>63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" customFormat="1" ht="19.5" customHeight="1">
      <c r="A4" s="11"/>
      <c r="B4" s="13"/>
      <c r="C4" s="13"/>
      <c r="D4" s="13"/>
      <c r="E4" s="13"/>
      <c r="F4" s="13"/>
      <c r="G4" s="223"/>
      <c r="H4" s="223"/>
      <c r="I4" s="223"/>
      <c r="J4" s="223" t="s">
        <v>64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</row>
    <row r="5" spans="1:25" ht="27.75" customHeight="1">
      <c r="A5" s="14" t="s">
        <v>65</v>
      </c>
      <c r="B5" s="224">
        <f>SUM(B6:B25)</f>
        <v>17938</v>
      </c>
      <c r="C5" s="224">
        <f>SUM(C6:C25)</f>
        <v>14997</v>
      </c>
      <c r="D5" s="224">
        <f>SUM(D6:D25)</f>
        <v>5072</v>
      </c>
      <c r="E5" s="225">
        <f aca="true" t="shared" si="0" ref="E5:E7">D5/C5</f>
        <v>0.33820097352803896</v>
      </c>
      <c r="F5" s="225">
        <f>D5/X5</f>
        <v>0.3740964744062546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X5" s="80">
        <f>SUM(X6:X25)</f>
        <v>13558</v>
      </c>
      <c r="Y5" s="247"/>
    </row>
    <row r="6" spans="1:25" ht="27.75" customHeight="1">
      <c r="A6" s="227" t="s">
        <v>66</v>
      </c>
      <c r="B6" s="228">
        <v>4056</v>
      </c>
      <c r="C6" s="229">
        <v>3818</v>
      </c>
      <c r="D6" s="229">
        <v>2487</v>
      </c>
      <c r="E6" s="225">
        <f t="shared" si="0"/>
        <v>0.6513881613410163</v>
      </c>
      <c r="F6" s="225">
        <f aca="true" t="shared" si="1" ref="F6:F25">D6/X6</f>
        <v>0.6759989127480294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"/>
      <c r="X6" s="245">
        <v>3679</v>
      </c>
      <c r="Y6" s="247"/>
    </row>
    <row r="7" spans="1:25" ht="27.75" customHeight="1">
      <c r="A7" s="227" t="s">
        <v>67</v>
      </c>
      <c r="B7" s="228">
        <v>409</v>
      </c>
      <c r="C7" s="229">
        <v>351</v>
      </c>
      <c r="D7" s="229">
        <v>47</v>
      </c>
      <c r="E7" s="225">
        <f t="shared" si="0"/>
        <v>0.1339031339031339</v>
      </c>
      <c r="F7" s="225">
        <f t="shared" si="1"/>
        <v>0.16845878136200718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X7" s="80">
        <v>279</v>
      </c>
      <c r="Y7" s="247"/>
    </row>
    <row r="8" spans="1:25" ht="27.75" customHeight="1">
      <c r="A8" s="230" t="s">
        <v>68</v>
      </c>
      <c r="B8" s="231"/>
      <c r="C8" s="232"/>
      <c r="D8" s="232"/>
      <c r="E8" s="233"/>
      <c r="F8" s="225">
        <f t="shared" si="1"/>
        <v>0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X8" s="80">
        <v>4</v>
      </c>
      <c r="Y8" s="247"/>
    </row>
    <row r="9" spans="1:25" ht="27.75" customHeight="1">
      <c r="A9" s="230" t="s">
        <v>69</v>
      </c>
      <c r="B9" s="231"/>
      <c r="C9" s="232"/>
      <c r="D9" s="232"/>
      <c r="E9" s="233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X9" s="80"/>
      <c r="Y9" s="247"/>
    </row>
    <row r="10" spans="1:25" ht="27.75" customHeight="1">
      <c r="A10" s="230" t="s">
        <v>70</v>
      </c>
      <c r="B10" s="231">
        <v>55</v>
      </c>
      <c r="C10" s="232">
        <v>76</v>
      </c>
      <c r="D10" s="232">
        <v>17</v>
      </c>
      <c r="E10" s="225">
        <f>D10/C10</f>
        <v>0.2236842105263158</v>
      </c>
      <c r="F10" s="225">
        <f t="shared" si="1"/>
        <v>0.8095238095238095</v>
      </c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X10" s="80">
        <v>21</v>
      </c>
      <c r="Y10" s="247"/>
    </row>
    <row r="11" spans="1:25" ht="27.75" customHeight="1">
      <c r="A11" s="230" t="s">
        <v>71</v>
      </c>
      <c r="B11" s="231">
        <v>2667</v>
      </c>
      <c r="C11" s="232">
        <v>2267</v>
      </c>
      <c r="D11" s="232">
        <v>508</v>
      </c>
      <c r="E11" s="225">
        <f>D11/C11</f>
        <v>0.22408469342743714</v>
      </c>
      <c r="F11" s="225">
        <f t="shared" si="1"/>
        <v>0.339572192513369</v>
      </c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X11" s="245">
        <v>1496</v>
      </c>
      <c r="Y11" s="247"/>
    </row>
    <row r="12" spans="1:25" ht="27.75" customHeight="1">
      <c r="A12" s="230" t="s">
        <v>72</v>
      </c>
      <c r="B12" s="231">
        <v>1055</v>
      </c>
      <c r="C12" s="232">
        <v>2326</v>
      </c>
      <c r="D12" s="232">
        <v>730</v>
      </c>
      <c r="E12" s="225">
        <f aca="true" t="shared" si="2" ref="E12:E17">D12/C12</f>
        <v>0.3138435081685297</v>
      </c>
      <c r="F12" s="225">
        <f t="shared" si="1"/>
        <v>0.7344064386317908</v>
      </c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X12" s="80">
        <v>994</v>
      </c>
      <c r="Y12" s="247"/>
    </row>
    <row r="13" spans="1:25" ht="27.75" customHeight="1">
      <c r="A13" s="230" t="s">
        <v>73</v>
      </c>
      <c r="B13" s="231">
        <v>529</v>
      </c>
      <c r="C13" s="232">
        <v>459</v>
      </c>
      <c r="D13" s="232">
        <v>20</v>
      </c>
      <c r="E13" s="225">
        <f t="shared" si="2"/>
        <v>0.04357298474945534</v>
      </c>
      <c r="F13" s="225">
        <f t="shared" si="1"/>
        <v>0.10050251256281408</v>
      </c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X13" s="80">
        <v>199</v>
      </c>
      <c r="Y13" s="247"/>
    </row>
    <row r="14" spans="1:25" ht="27.75" customHeight="1">
      <c r="A14" s="230" t="s">
        <v>74</v>
      </c>
      <c r="B14" s="231">
        <v>5484</v>
      </c>
      <c r="C14" s="232">
        <v>3827</v>
      </c>
      <c r="D14" s="232">
        <v>933</v>
      </c>
      <c r="E14" s="225">
        <f t="shared" si="2"/>
        <v>0.2437940945910635</v>
      </c>
      <c r="F14" s="225">
        <f t="shared" si="1"/>
        <v>0.20456040342030257</v>
      </c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X14" s="245">
        <v>4561</v>
      </c>
      <c r="Y14" s="247"/>
    </row>
    <row r="15" spans="1:25" ht="27.75" customHeight="1">
      <c r="A15" s="230" t="s">
        <v>75</v>
      </c>
      <c r="B15" s="231">
        <v>1357</v>
      </c>
      <c r="C15" s="232">
        <v>1354</v>
      </c>
      <c r="D15" s="232">
        <v>281</v>
      </c>
      <c r="E15" s="225">
        <f t="shared" si="2"/>
        <v>0.20753323485967504</v>
      </c>
      <c r="F15" s="225">
        <f t="shared" si="1"/>
        <v>0.13204887218045114</v>
      </c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X15" s="245">
        <v>2128</v>
      </c>
      <c r="Y15" s="247"/>
    </row>
    <row r="16" spans="1:25" ht="27.75" customHeight="1">
      <c r="A16" s="230" t="s">
        <v>76</v>
      </c>
      <c r="B16" s="231"/>
      <c r="C16" s="232"/>
      <c r="D16" s="232"/>
      <c r="E16" s="233"/>
      <c r="F16" s="225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X16" s="80"/>
      <c r="Y16" s="247"/>
    </row>
    <row r="17" spans="1:25" ht="27.75" customHeight="1">
      <c r="A17" s="230" t="s">
        <v>77</v>
      </c>
      <c r="B17" s="231">
        <v>515</v>
      </c>
      <c r="C17" s="232">
        <v>5</v>
      </c>
      <c r="D17" s="232"/>
      <c r="E17" s="225">
        <f t="shared" si="2"/>
        <v>0</v>
      </c>
      <c r="F17" s="225">
        <f t="shared" si="1"/>
        <v>0</v>
      </c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X17" s="80">
        <v>20</v>
      </c>
      <c r="Y17" s="247"/>
    </row>
    <row r="18" spans="1:25" ht="27.75" customHeight="1">
      <c r="A18" s="230" t="s">
        <v>78</v>
      </c>
      <c r="B18" s="231"/>
      <c r="C18" s="232"/>
      <c r="D18" s="232"/>
      <c r="E18" s="233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X18" s="80"/>
      <c r="Y18" s="247"/>
    </row>
    <row r="19" spans="1:25" ht="27.75" customHeight="1">
      <c r="A19" s="230" t="s">
        <v>79</v>
      </c>
      <c r="B19" s="231"/>
      <c r="C19" s="232"/>
      <c r="D19" s="232"/>
      <c r="E19" s="233"/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X19" s="80"/>
      <c r="Y19" s="247"/>
    </row>
    <row r="20" spans="1:25" ht="27.75" customHeight="1">
      <c r="A20" s="230" t="s">
        <v>80</v>
      </c>
      <c r="B20" s="231"/>
      <c r="C20" s="232"/>
      <c r="D20" s="232"/>
      <c r="E20" s="233"/>
      <c r="F20" s="225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X20" s="80"/>
      <c r="Y20" s="247"/>
    </row>
    <row r="21" spans="1:25" ht="27.75" customHeight="1">
      <c r="A21" s="230" t="s">
        <v>81</v>
      </c>
      <c r="B21" s="231"/>
      <c r="C21" s="232"/>
      <c r="D21" s="232"/>
      <c r="E21" s="233"/>
      <c r="F21" s="225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X21" s="80"/>
      <c r="Y21" s="247"/>
    </row>
    <row r="22" spans="1:25" ht="27.75" customHeight="1">
      <c r="A22" s="230" t="s">
        <v>82</v>
      </c>
      <c r="B22" s="231">
        <v>189</v>
      </c>
      <c r="C22" s="232">
        <v>189</v>
      </c>
      <c r="D22" s="232">
        <v>49</v>
      </c>
      <c r="E22" s="225">
        <f aca="true" t="shared" si="3" ref="E22:E28">D22/C22</f>
        <v>0.25925925925925924</v>
      </c>
      <c r="F22" s="225">
        <f t="shared" si="1"/>
        <v>0.2768361581920904</v>
      </c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X22" s="80">
        <v>177</v>
      </c>
      <c r="Y22" s="247"/>
    </row>
    <row r="23" spans="1:25" ht="27.75" customHeight="1">
      <c r="A23" s="230" t="s">
        <v>83</v>
      </c>
      <c r="B23" s="231"/>
      <c r="C23" s="232"/>
      <c r="D23" s="232"/>
      <c r="E23" s="233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X23" s="80"/>
      <c r="Y23" s="247"/>
    </row>
    <row r="24" spans="1:25" ht="27.75" customHeight="1">
      <c r="A24" s="230" t="s">
        <v>84</v>
      </c>
      <c r="B24" s="228">
        <v>1297</v>
      </c>
      <c r="C24" s="231"/>
      <c r="D24" s="232"/>
      <c r="E24" s="234" t="s">
        <v>55</v>
      </c>
      <c r="F24" s="234" t="s">
        <v>55</v>
      </c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X24" s="80"/>
      <c r="Y24" s="247"/>
    </row>
    <row r="25" spans="1:25" ht="27.75" customHeight="1">
      <c r="A25" s="227" t="s">
        <v>85</v>
      </c>
      <c r="B25" s="235">
        <v>325</v>
      </c>
      <c r="C25" s="228">
        <v>325</v>
      </c>
      <c r="D25" s="229"/>
      <c r="E25" s="234" t="s">
        <v>55</v>
      </c>
      <c r="F25" s="234" t="s">
        <v>55</v>
      </c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X25" s="80"/>
      <c r="Y25" s="247"/>
    </row>
    <row r="26" spans="1:25" ht="27.75" customHeight="1">
      <c r="A26" s="236" t="s">
        <v>86</v>
      </c>
      <c r="B26" s="235">
        <f>SUM(B6:B25)</f>
        <v>17938</v>
      </c>
      <c r="C26" s="235">
        <f>C5</f>
        <v>14997</v>
      </c>
      <c r="D26" s="235">
        <f>D5</f>
        <v>5072</v>
      </c>
      <c r="E26" s="237">
        <f t="shared" si="3"/>
        <v>0.33820097352803896</v>
      </c>
      <c r="F26" s="225">
        <f aca="true" t="shared" si="4" ref="F26:F29">D26/X26</f>
        <v>0.3740964744062546</v>
      </c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"/>
      <c r="X26" s="80">
        <v>13558</v>
      </c>
      <c r="Y26" s="247"/>
    </row>
    <row r="27" spans="1:24" ht="27.75" customHeight="1">
      <c r="A27" s="239" t="s">
        <v>60</v>
      </c>
      <c r="B27" s="240">
        <v>17938</v>
      </c>
      <c r="C27" s="240">
        <v>14997</v>
      </c>
      <c r="D27" s="240">
        <v>4013</v>
      </c>
      <c r="E27" s="225">
        <f t="shared" si="3"/>
        <v>0.26758685070347404</v>
      </c>
      <c r="F27" s="225">
        <f t="shared" si="4"/>
        <v>0.2600609163372432</v>
      </c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"/>
      <c r="X27" s="246">
        <v>15431</v>
      </c>
    </row>
    <row r="28" spans="1:24" ht="27.75" customHeight="1">
      <c r="A28" s="241" t="s">
        <v>87</v>
      </c>
      <c r="B28" s="240">
        <f>B26</f>
        <v>17938</v>
      </c>
      <c r="C28" s="240">
        <f>C26</f>
        <v>14997</v>
      </c>
      <c r="D28" s="240">
        <f>D26</f>
        <v>5072</v>
      </c>
      <c r="E28" s="225">
        <f t="shared" si="3"/>
        <v>0.33820097352803896</v>
      </c>
      <c r="F28" s="225">
        <f t="shared" si="4"/>
        <v>0.3740964744062546</v>
      </c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X28" s="80">
        <v>13558</v>
      </c>
    </row>
    <row r="29" spans="1:24" ht="27.75" customHeight="1">
      <c r="A29" s="242" t="s">
        <v>88</v>
      </c>
      <c r="B29" s="243" t="s">
        <v>89</v>
      </c>
      <c r="C29" s="243" t="s">
        <v>89</v>
      </c>
      <c r="D29" s="240">
        <f>D27-D28</f>
        <v>-1059</v>
      </c>
      <c r="E29" s="234" t="s">
        <v>55</v>
      </c>
      <c r="F29" s="225">
        <f t="shared" si="4"/>
        <v>-0.5654030966364122</v>
      </c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"/>
      <c r="X29" s="35">
        <v>1873</v>
      </c>
    </row>
    <row r="30" spans="1:22" ht="27.75" customHeight="1">
      <c r="A30" s="244" t="s">
        <v>90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</row>
  </sheetData>
  <sheetProtection/>
  <mergeCells count="7">
    <mergeCell ref="A1:V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2"/>
  <sheetViews>
    <sheetView showGridLines="0" showZeros="0" zoomScaleSheetLayoutView="115" workbookViewId="0" topLeftCell="A81">
      <selection activeCell="C10" sqref="C10"/>
    </sheetView>
  </sheetViews>
  <sheetFormatPr defaultColWidth="8.375" defaultRowHeight="24.75" customHeight="1"/>
  <cols>
    <col min="1" max="1" width="45.75390625" style="200" customWidth="1"/>
    <col min="2" max="4" width="19.00390625" style="201" customWidth="1"/>
    <col min="5" max="16384" width="8.375" style="200" customWidth="1"/>
  </cols>
  <sheetData>
    <row r="1" spans="1:4" s="193" customFormat="1" ht="51.75" customHeight="1">
      <c r="A1" s="202" t="s">
        <v>91</v>
      </c>
      <c r="B1" s="202"/>
      <c r="C1" s="202"/>
      <c r="D1" s="202"/>
    </row>
    <row r="2" spans="1:4" ht="19.5" customHeight="1">
      <c r="A2" s="9"/>
      <c r="B2" s="203"/>
      <c r="C2" s="203"/>
      <c r="D2" s="204" t="s">
        <v>24</v>
      </c>
    </row>
    <row r="3" spans="1:4" s="194" customFormat="1" ht="36.75" customHeight="1">
      <c r="A3" s="205" t="s">
        <v>92</v>
      </c>
      <c r="B3" s="206" t="s">
        <v>27</v>
      </c>
      <c r="C3" s="206" t="s">
        <v>28</v>
      </c>
      <c r="D3" s="11" t="s">
        <v>62</v>
      </c>
    </row>
    <row r="4" spans="1:4" s="195" customFormat="1" ht="30" customHeight="1">
      <c r="A4" s="207" t="s">
        <v>65</v>
      </c>
      <c r="B4" s="208">
        <f>B5+B14+B22+B27+B44+B55+B61+B73+B82+B85+B88+B91</f>
        <v>14997</v>
      </c>
      <c r="C4" s="208">
        <f>C5+C14+C22+C27+C44+C55+C61+C73+C82+C85+C88+C91</f>
        <v>5072</v>
      </c>
      <c r="D4" s="209">
        <f aca="true" t="shared" si="0" ref="D4:D9">C4/B4</f>
        <v>0.33820097352803896</v>
      </c>
    </row>
    <row r="5" spans="1:4" s="196" customFormat="1" ht="30" customHeight="1">
      <c r="A5" s="210" t="s">
        <v>66</v>
      </c>
      <c r="B5" s="211">
        <f>B6+B10+B12</f>
        <v>3818</v>
      </c>
      <c r="C5" s="211">
        <f>C6+C10+C12</f>
        <v>2487</v>
      </c>
      <c r="D5" s="212">
        <f t="shared" si="0"/>
        <v>0.6513881613410163</v>
      </c>
    </row>
    <row r="6" spans="1:4" s="197" customFormat="1" ht="30" customHeight="1">
      <c r="A6" s="213" t="s">
        <v>93</v>
      </c>
      <c r="B6" s="214">
        <f>SUM(B7:B9)</f>
        <v>3780</v>
      </c>
      <c r="C6" s="214">
        <f>SUM(C7:C9)</f>
        <v>2487</v>
      </c>
      <c r="D6" s="212">
        <f t="shared" si="0"/>
        <v>0.6579365079365079</v>
      </c>
    </row>
    <row r="7" spans="1:4" s="197" customFormat="1" ht="30" customHeight="1">
      <c r="A7" s="213" t="s">
        <v>94</v>
      </c>
      <c r="B7" s="214">
        <v>1284</v>
      </c>
      <c r="C7" s="214">
        <v>1189</v>
      </c>
      <c r="D7" s="212">
        <f t="shared" si="0"/>
        <v>0.92601246105919</v>
      </c>
    </row>
    <row r="8" spans="1:4" s="197" customFormat="1" ht="30" customHeight="1">
      <c r="A8" s="213" t="s">
        <v>95</v>
      </c>
      <c r="B8" s="214">
        <v>769</v>
      </c>
      <c r="C8" s="214">
        <v>687</v>
      </c>
      <c r="D8" s="212">
        <f t="shared" si="0"/>
        <v>0.893368010403121</v>
      </c>
    </row>
    <row r="9" spans="1:4" s="197" customFormat="1" ht="30" customHeight="1">
      <c r="A9" s="213" t="s">
        <v>96</v>
      </c>
      <c r="B9" s="214">
        <v>1727</v>
      </c>
      <c r="C9" s="214">
        <v>611</v>
      </c>
      <c r="D9" s="212">
        <f t="shared" si="0"/>
        <v>0.35379270411117547</v>
      </c>
    </row>
    <row r="10" spans="1:4" s="197" customFormat="1" ht="30" customHeight="1">
      <c r="A10" s="213" t="s">
        <v>97</v>
      </c>
      <c r="B10" s="214">
        <v>3</v>
      </c>
      <c r="C10" s="214">
        <v>0</v>
      </c>
      <c r="D10" s="215" t="s">
        <v>55</v>
      </c>
    </row>
    <row r="11" spans="1:4" s="197" customFormat="1" ht="30" customHeight="1">
      <c r="A11" s="213" t="s">
        <v>98</v>
      </c>
      <c r="B11" s="214">
        <v>3</v>
      </c>
      <c r="C11" s="214">
        <v>0</v>
      </c>
      <c r="D11" s="215" t="s">
        <v>55</v>
      </c>
    </row>
    <row r="12" spans="1:4" s="198" customFormat="1" ht="30" customHeight="1">
      <c r="A12" s="213" t="s">
        <v>99</v>
      </c>
      <c r="B12" s="214">
        <v>35</v>
      </c>
      <c r="C12" s="216"/>
      <c r="D12" s="215" t="s">
        <v>55</v>
      </c>
    </row>
    <row r="13" spans="1:4" s="198" customFormat="1" ht="30" customHeight="1">
      <c r="A13" s="213" t="s">
        <v>100</v>
      </c>
      <c r="B13" s="214">
        <v>35</v>
      </c>
      <c r="C13" s="216"/>
      <c r="D13" s="215" t="s">
        <v>55</v>
      </c>
    </row>
    <row r="14" spans="1:4" s="196" customFormat="1" ht="30" customHeight="1">
      <c r="A14" s="210" t="s">
        <v>67</v>
      </c>
      <c r="B14" s="211">
        <f>B15+B17+B20</f>
        <v>351</v>
      </c>
      <c r="C14" s="211">
        <f>C15+C17+C20</f>
        <v>47</v>
      </c>
      <c r="D14" s="212">
        <f>C14/B14</f>
        <v>0.1339031339031339</v>
      </c>
    </row>
    <row r="15" spans="1:4" s="197" customFormat="1" ht="30" customHeight="1">
      <c r="A15" s="213" t="s">
        <v>101</v>
      </c>
      <c r="B15" s="214">
        <v>30</v>
      </c>
      <c r="C15" s="214"/>
      <c r="D15" s="215" t="s">
        <v>55</v>
      </c>
    </row>
    <row r="16" spans="1:4" s="197" customFormat="1" ht="30" customHeight="1">
      <c r="A16" s="213" t="s">
        <v>102</v>
      </c>
      <c r="B16" s="214">
        <v>30</v>
      </c>
      <c r="C16" s="214"/>
      <c r="D16" s="215" t="s">
        <v>55</v>
      </c>
    </row>
    <row r="17" spans="1:4" s="197" customFormat="1" ht="30" customHeight="1">
      <c r="A17" s="213" t="s">
        <v>103</v>
      </c>
      <c r="B17" s="214">
        <f>SUM(B18:B19)</f>
        <v>80</v>
      </c>
      <c r="C17" s="214">
        <f>SUM(C18:C19)</f>
        <v>0</v>
      </c>
      <c r="D17" s="215" t="s">
        <v>55</v>
      </c>
    </row>
    <row r="18" spans="1:4" s="197" customFormat="1" ht="30" customHeight="1">
      <c r="A18" s="213" t="s">
        <v>104</v>
      </c>
      <c r="B18" s="214">
        <v>9</v>
      </c>
      <c r="C18" s="214"/>
      <c r="D18" s="215" t="s">
        <v>55</v>
      </c>
    </row>
    <row r="19" spans="1:4" s="197" customFormat="1" ht="30" customHeight="1">
      <c r="A19" s="213" t="s">
        <v>105</v>
      </c>
      <c r="B19" s="214">
        <v>71</v>
      </c>
      <c r="C19" s="214"/>
      <c r="D19" s="215" t="s">
        <v>55</v>
      </c>
    </row>
    <row r="20" spans="1:4" s="197" customFormat="1" ht="30" customHeight="1">
      <c r="A20" s="213" t="s">
        <v>106</v>
      </c>
      <c r="B20" s="214">
        <v>241</v>
      </c>
      <c r="C20" s="214">
        <v>47</v>
      </c>
      <c r="D20" s="212">
        <f>C20/B20</f>
        <v>0.1950207468879668</v>
      </c>
    </row>
    <row r="21" spans="1:4" s="197" customFormat="1" ht="30" customHeight="1">
      <c r="A21" s="213" t="s">
        <v>107</v>
      </c>
      <c r="B21" s="214">
        <v>241</v>
      </c>
      <c r="C21" s="214">
        <v>47</v>
      </c>
      <c r="D21" s="212">
        <f>C21/B21</f>
        <v>0.1950207468879668</v>
      </c>
    </row>
    <row r="22" spans="1:4" s="199" customFormat="1" ht="30" customHeight="1">
      <c r="A22" s="217" t="s">
        <v>108</v>
      </c>
      <c r="B22" s="218">
        <v>75</v>
      </c>
      <c r="C22" s="218">
        <v>17</v>
      </c>
      <c r="D22" s="209">
        <f>C22/B22</f>
        <v>0.22666666666666666</v>
      </c>
    </row>
    <row r="23" spans="1:4" ht="30" customHeight="1">
      <c r="A23" s="219" t="s">
        <v>109</v>
      </c>
      <c r="B23" s="208">
        <v>45</v>
      </c>
      <c r="C23" s="208">
        <v>17</v>
      </c>
      <c r="D23" s="209">
        <f>C23/B23</f>
        <v>0.37777777777777777</v>
      </c>
    </row>
    <row r="24" spans="1:4" ht="30" customHeight="1">
      <c r="A24" s="219" t="s">
        <v>110</v>
      </c>
      <c r="B24" s="208">
        <v>45</v>
      </c>
      <c r="C24" s="208">
        <v>17</v>
      </c>
      <c r="D24" s="209">
        <f>C24/B24</f>
        <v>0.37777777777777777</v>
      </c>
    </row>
    <row r="25" spans="1:4" ht="30" customHeight="1">
      <c r="A25" s="219" t="s">
        <v>111</v>
      </c>
      <c r="B25" s="208">
        <v>30</v>
      </c>
      <c r="C25" s="208"/>
      <c r="D25" s="220" t="s">
        <v>55</v>
      </c>
    </row>
    <row r="26" spans="1:4" ht="30" customHeight="1">
      <c r="A26" s="219" t="s">
        <v>112</v>
      </c>
      <c r="B26" s="208">
        <v>30</v>
      </c>
      <c r="C26" s="208"/>
      <c r="D26" s="220" t="s">
        <v>55</v>
      </c>
    </row>
    <row r="27" spans="1:4" s="199" customFormat="1" ht="30" customHeight="1">
      <c r="A27" s="217" t="s">
        <v>71</v>
      </c>
      <c r="B27" s="218">
        <f>B28+B30+B33+B35+B38+B40+B42</f>
        <v>2267</v>
      </c>
      <c r="C27" s="218">
        <f>C28+C30+C33+C35+C38+C40+C42</f>
        <v>508</v>
      </c>
      <c r="D27" s="209">
        <f>C27/B27</f>
        <v>0.22408469342743714</v>
      </c>
    </row>
    <row r="28" spans="1:4" ht="30" customHeight="1">
      <c r="A28" s="219" t="s">
        <v>113</v>
      </c>
      <c r="B28" s="208">
        <v>13</v>
      </c>
      <c r="C28" s="208"/>
      <c r="D28" s="220" t="s">
        <v>55</v>
      </c>
    </row>
    <row r="29" spans="1:4" ht="30" customHeight="1">
      <c r="A29" s="219" t="s">
        <v>114</v>
      </c>
      <c r="B29" s="208">
        <v>13</v>
      </c>
      <c r="C29" s="208"/>
      <c r="D29" s="220" t="s">
        <v>55</v>
      </c>
    </row>
    <row r="30" spans="1:4" ht="30" customHeight="1">
      <c r="A30" s="219" t="s">
        <v>115</v>
      </c>
      <c r="B30" s="208">
        <f>SUM(B31:B32)</f>
        <v>1409</v>
      </c>
      <c r="C30" s="208">
        <f>SUM(C31:C32)</f>
        <v>384</v>
      </c>
      <c r="D30" s="209">
        <f>C30/B30</f>
        <v>0.27253371185237757</v>
      </c>
    </row>
    <row r="31" spans="1:4" ht="30" customHeight="1">
      <c r="A31" s="219" t="s">
        <v>116</v>
      </c>
      <c r="B31" s="208">
        <v>1397</v>
      </c>
      <c r="C31" s="208">
        <v>384</v>
      </c>
      <c r="D31" s="209">
        <f>C31/B31</f>
        <v>0.27487473156764497</v>
      </c>
    </row>
    <row r="32" spans="1:4" ht="30" customHeight="1">
      <c r="A32" s="219" t="s">
        <v>117</v>
      </c>
      <c r="B32" s="208">
        <v>12</v>
      </c>
      <c r="C32" s="208"/>
      <c r="D32" s="220" t="s">
        <v>55</v>
      </c>
    </row>
    <row r="33" spans="1:4" ht="30" customHeight="1">
      <c r="A33" s="219" t="s">
        <v>118</v>
      </c>
      <c r="B33" s="208">
        <v>15</v>
      </c>
      <c r="C33" s="208"/>
      <c r="D33" s="220" t="s">
        <v>55</v>
      </c>
    </row>
    <row r="34" spans="1:4" ht="30" customHeight="1">
      <c r="A34" s="219" t="s">
        <v>119</v>
      </c>
      <c r="B34" s="208">
        <v>15</v>
      </c>
      <c r="C34" s="208"/>
      <c r="D34" s="220" t="s">
        <v>55</v>
      </c>
    </row>
    <row r="35" spans="1:4" ht="30" customHeight="1">
      <c r="A35" s="219" t="s">
        <v>120</v>
      </c>
      <c r="B35" s="208">
        <f>SUM(B36:B37)</f>
        <v>601</v>
      </c>
      <c r="C35" s="208">
        <f>SUM(C36:C37)</f>
        <v>96</v>
      </c>
      <c r="D35" s="220">
        <f>C35/B35</f>
        <v>0.15973377703826955</v>
      </c>
    </row>
    <row r="36" spans="1:4" ht="30" customHeight="1">
      <c r="A36" s="219" t="s">
        <v>121</v>
      </c>
      <c r="B36" s="208">
        <v>559</v>
      </c>
      <c r="C36" s="208">
        <v>96</v>
      </c>
      <c r="D36" s="209">
        <f>C36/B36</f>
        <v>0.17173524150268335</v>
      </c>
    </row>
    <row r="37" spans="1:4" ht="30" customHeight="1">
      <c r="A37" s="219" t="s">
        <v>122</v>
      </c>
      <c r="B37" s="208">
        <v>42</v>
      </c>
      <c r="C37" s="208"/>
      <c r="D37" s="220" t="s">
        <v>55</v>
      </c>
    </row>
    <row r="38" spans="1:4" ht="30" customHeight="1">
      <c r="A38" s="219" t="s">
        <v>123</v>
      </c>
      <c r="B38" s="208">
        <v>160</v>
      </c>
      <c r="C38" s="208"/>
      <c r="D38" s="220" t="s">
        <v>55</v>
      </c>
    </row>
    <row r="39" spans="1:4" ht="30" customHeight="1">
      <c r="A39" s="219" t="s">
        <v>124</v>
      </c>
      <c r="B39" s="208">
        <v>160</v>
      </c>
      <c r="C39" s="208"/>
      <c r="D39" s="220" t="s">
        <v>55</v>
      </c>
    </row>
    <row r="40" spans="1:4" ht="30" customHeight="1">
      <c r="A40" s="219" t="s">
        <v>125</v>
      </c>
      <c r="B40" s="208">
        <v>6</v>
      </c>
      <c r="C40" s="208"/>
      <c r="D40" s="220" t="s">
        <v>55</v>
      </c>
    </row>
    <row r="41" spans="1:4" ht="30" customHeight="1">
      <c r="A41" s="219" t="s">
        <v>126</v>
      </c>
      <c r="B41" s="208">
        <v>6</v>
      </c>
      <c r="C41" s="208"/>
      <c r="D41" s="220" t="s">
        <v>55</v>
      </c>
    </row>
    <row r="42" spans="1:4" ht="30" customHeight="1">
      <c r="A42" s="219" t="s">
        <v>127</v>
      </c>
      <c r="B42" s="208">
        <v>63</v>
      </c>
      <c r="C42" s="208">
        <v>28</v>
      </c>
      <c r="D42" s="209">
        <f aca="true" t="shared" si="1" ref="D40:D45">C42/B42</f>
        <v>0.4444444444444444</v>
      </c>
    </row>
    <row r="43" spans="1:4" ht="30" customHeight="1">
      <c r="A43" s="219" t="s">
        <v>128</v>
      </c>
      <c r="B43" s="208">
        <v>63</v>
      </c>
      <c r="C43" s="208">
        <v>28</v>
      </c>
      <c r="D43" s="209">
        <f t="shared" si="1"/>
        <v>0.4444444444444444</v>
      </c>
    </row>
    <row r="44" spans="1:4" s="199" customFormat="1" ht="30" customHeight="1">
      <c r="A44" s="217" t="s">
        <v>129</v>
      </c>
      <c r="B44" s="218">
        <f>B45+B48+B50</f>
        <v>2326</v>
      </c>
      <c r="C44" s="218">
        <f>C45+C48+C50</f>
        <v>730</v>
      </c>
      <c r="D44" s="209">
        <f t="shared" si="1"/>
        <v>0.3138435081685297</v>
      </c>
    </row>
    <row r="45" spans="1:4" ht="30" customHeight="1">
      <c r="A45" s="219" t="s">
        <v>130</v>
      </c>
      <c r="B45" s="208">
        <f>SUM(B46:B47)</f>
        <v>1820</v>
      </c>
      <c r="C45" s="208">
        <f>SUM(C46:C47)</f>
        <v>517</v>
      </c>
      <c r="D45" s="209">
        <f t="shared" si="1"/>
        <v>0.28406593406593406</v>
      </c>
    </row>
    <row r="46" spans="1:4" ht="30" customHeight="1">
      <c r="A46" s="219" t="s">
        <v>131</v>
      </c>
      <c r="B46" s="208">
        <v>1600</v>
      </c>
      <c r="C46" s="208">
        <v>517</v>
      </c>
      <c r="D46" s="220" t="s">
        <v>55</v>
      </c>
    </row>
    <row r="47" spans="1:4" ht="30" customHeight="1">
      <c r="A47" s="219" t="s">
        <v>132</v>
      </c>
      <c r="B47" s="208">
        <v>220</v>
      </c>
      <c r="C47" s="208"/>
      <c r="D47" s="220" t="s">
        <v>55</v>
      </c>
    </row>
    <row r="48" spans="1:4" ht="30" customHeight="1">
      <c r="A48" s="219" t="s">
        <v>133</v>
      </c>
      <c r="B48" s="208">
        <v>355</v>
      </c>
      <c r="C48" s="208">
        <v>79</v>
      </c>
      <c r="D48" s="209">
        <f aca="true" t="shared" si="2" ref="D47:D54">C48/B48</f>
        <v>0.22253521126760564</v>
      </c>
    </row>
    <row r="49" spans="1:4" ht="30" customHeight="1">
      <c r="A49" s="219" t="s">
        <v>134</v>
      </c>
      <c r="B49" s="208">
        <v>355</v>
      </c>
      <c r="C49" s="208">
        <v>79</v>
      </c>
      <c r="D49" s="209">
        <f t="shared" si="2"/>
        <v>0.22253521126760564</v>
      </c>
    </row>
    <row r="50" spans="1:4" ht="30" customHeight="1">
      <c r="A50" s="219" t="s">
        <v>135</v>
      </c>
      <c r="B50" s="208">
        <f>SUM(B51:B54)</f>
        <v>151</v>
      </c>
      <c r="C50" s="208">
        <f>SUM(C51:C54)</f>
        <v>134</v>
      </c>
      <c r="D50" s="209">
        <f t="shared" si="2"/>
        <v>0.8874172185430463</v>
      </c>
    </row>
    <row r="51" spans="1:4" ht="30" customHeight="1">
      <c r="A51" s="219" t="s">
        <v>136</v>
      </c>
      <c r="B51" s="208">
        <v>57</v>
      </c>
      <c r="C51" s="208">
        <v>53</v>
      </c>
      <c r="D51" s="209">
        <f t="shared" si="2"/>
        <v>0.9298245614035088</v>
      </c>
    </row>
    <row r="52" spans="1:4" ht="30" customHeight="1">
      <c r="A52" s="219" t="s">
        <v>137</v>
      </c>
      <c r="B52" s="208">
        <v>63</v>
      </c>
      <c r="C52" s="208">
        <v>60</v>
      </c>
      <c r="D52" s="209">
        <f t="shared" si="2"/>
        <v>0.9523809523809523</v>
      </c>
    </row>
    <row r="53" spans="1:4" ht="30" customHeight="1">
      <c r="A53" s="219" t="s">
        <v>138</v>
      </c>
      <c r="B53" s="208">
        <v>31</v>
      </c>
      <c r="C53" s="208">
        <v>10</v>
      </c>
      <c r="D53" s="209">
        <f t="shared" si="2"/>
        <v>0.3225806451612903</v>
      </c>
    </row>
    <row r="54" spans="1:4" ht="30" customHeight="1">
      <c r="A54" s="219" t="s">
        <v>139</v>
      </c>
      <c r="B54" s="208"/>
      <c r="C54" s="208">
        <v>11</v>
      </c>
      <c r="D54" s="220" t="s">
        <v>55</v>
      </c>
    </row>
    <row r="55" spans="1:4" s="199" customFormat="1" ht="30" customHeight="1">
      <c r="A55" s="217" t="s">
        <v>73</v>
      </c>
      <c r="B55" s="218">
        <f>B56+B59</f>
        <v>459</v>
      </c>
      <c r="C55" s="218">
        <f>C56+C59</f>
        <v>20</v>
      </c>
      <c r="D55" s="209">
        <f>C55/B55</f>
        <v>0.04357298474945534</v>
      </c>
    </row>
    <row r="56" spans="1:4" ht="30" customHeight="1">
      <c r="A56" s="219" t="s">
        <v>140</v>
      </c>
      <c r="B56" s="208">
        <f>SUM(B57:B58)</f>
        <v>379</v>
      </c>
      <c r="C56" s="208">
        <f>SUM(C57:C58)</f>
        <v>20</v>
      </c>
      <c r="D56" s="209">
        <f>C56/B56</f>
        <v>0.052770448548812667</v>
      </c>
    </row>
    <row r="57" spans="1:4" ht="30" customHeight="1">
      <c r="A57" s="219" t="s">
        <v>141</v>
      </c>
      <c r="B57" s="208">
        <v>155</v>
      </c>
      <c r="C57" s="208">
        <v>20</v>
      </c>
      <c r="D57" s="209">
        <f>C57/B57</f>
        <v>0.12903225806451613</v>
      </c>
    </row>
    <row r="58" spans="1:4" ht="30" customHeight="1">
      <c r="A58" s="219" t="s">
        <v>142</v>
      </c>
      <c r="B58" s="208">
        <v>224</v>
      </c>
      <c r="C58" s="208"/>
      <c r="D58" s="220" t="s">
        <v>55</v>
      </c>
    </row>
    <row r="59" spans="1:4" ht="30" customHeight="1">
      <c r="A59" s="219" t="s">
        <v>143</v>
      </c>
      <c r="B59" s="208">
        <v>80</v>
      </c>
      <c r="C59" s="208"/>
      <c r="D59" s="220" t="s">
        <v>55</v>
      </c>
    </row>
    <row r="60" spans="1:4" ht="30" customHeight="1">
      <c r="A60" s="219" t="s">
        <v>144</v>
      </c>
      <c r="B60" s="208">
        <v>80</v>
      </c>
      <c r="C60" s="208"/>
      <c r="D60" s="220" t="s">
        <v>55</v>
      </c>
    </row>
    <row r="61" spans="1:4" s="199" customFormat="1" ht="30" customHeight="1">
      <c r="A61" s="217" t="s">
        <v>74</v>
      </c>
      <c r="B61" s="218">
        <f>B62+B67+B71+B69</f>
        <v>3827</v>
      </c>
      <c r="C61" s="218">
        <f>C62+C67+C71+C69</f>
        <v>933</v>
      </c>
      <c r="D61" s="209">
        <f>C61/B61</f>
        <v>0.2437940945910635</v>
      </c>
    </row>
    <row r="62" spans="1:4" ht="30" customHeight="1">
      <c r="A62" s="219" t="s">
        <v>145</v>
      </c>
      <c r="B62" s="208">
        <f>SUM(B63:B64)</f>
        <v>1857</v>
      </c>
      <c r="C62" s="208">
        <f>SUM(C63:C64)</f>
        <v>878</v>
      </c>
      <c r="D62" s="209">
        <f>C62/B62</f>
        <v>0.4728056004308024</v>
      </c>
    </row>
    <row r="63" spans="1:4" ht="30" customHeight="1">
      <c r="A63" s="219" t="s">
        <v>146</v>
      </c>
      <c r="B63" s="208">
        <v>1824</v>
      </c>
      <c r="C63" s="208">
        <v>878</v>
      </c>
      <c r="D63" s="209">
        <f>C63/B63</f>
        <v>0.48135964912280704</v>
      </c>
    </row>
    <row r="64" spans="1:4" ht="30" customHeight="1">
      <c r="A64" s="219" t="s">
        <v>147</v>
      </c>
      <c r="B64" s="208">
        <v>33</v>
      </c>
      <c r="C64" s="208"/>
      <c r="D64" s="220" t="s">
        <v>55</v>
      </c>
    </row>
    <row r="65" spans="1:4" ht="30" customHeight="1" hidden="1">
      <c r="A65" s="219" t="s">
        <v>148</v>
      </c>
      <c r="B65" s="208"/>
      <c r="C65" s="208"/>
      <c r="D65" s="209"/>
    </row>
    <row r="66" spans="1:4" ht="30" customHeight="1" hidden="1">
      <c r="A66" s="219" t="s">
        <v>149</v>
      </c>
      <c r="B66" s="208"/>
      <c r="C66" s="208"/>
      <c r="D66" s="209"/>
    </row>
    <row r="67" spans="1:4" ht="30" customHeight="1">
      <c r="A67" s="219" t="s">
        <v>150</v>
      </c>
      <c r="B67" s="208">
        <v>17</v>
      </c>
      <c r="C67" s="208"/>
      <c r="D67" s="220" t="s">
        <v>55</v>
      </c>
    </row>
    <row r="68" spans="1:4" ht="30" customHeight="1">
      <c r="A68" s="219" t="s">
        <v>149</v>
      </c>
      <c r="B68" s="208">
        <v>17</v>
      </c>
      <c r="C68" s="208"/>
      <c r="D68" s="220" t="s">
        <v>55</v>
      </c>
    </row>
    <row r="69" spans="1:4" ht="30" customHeight="1">
      <c r="A69" s="219" t="s">
        <v>151</v>
      </c>
      <c r="B69" s="208">
        <v>400</v>
      </c>
      <c r="C69" s="208">
        <v>30</v>
      </c>
      <c r="D69" s="220" t="s">
        <v>55</v>
      </c>
    </row>
    <row r="70" spans="1:4" ht="30" customHeight="1">
      <c r="A70" s="219" t="s">
        <v>152</v>
      </c>
      <c r="B70" s="208">
        <v>400</v>
      </c>
      <c r="C70" s="208">
        <v>30</v>
      </c>
      <c r="D70" s="220" t="s">
        <v>55</v>
      </c>
    </row>
    <row r="71" spans="1:4" ht="30" customHeight="1">
      <c r="A71" s="219" t="s">
        <v>153</v>
      </c>
      <c r="B71" s="208">
        <v>1553</v>
      </c>
      <c r="C71" s="208">
        <v>25</v>
      </c>
      <c r="D71" s="209">
        <f>C71/B71</f>
        <v>0.016097875080489377</v>
      </c>
    </row>
    <row r="72" spans="1:4" ht="30" customHeight="1">
      <c r="A72" s="219" t="s">
        <v>154</v>
      </c>
      <c r="B72" s="208">
        <v>1553</v>
      </c>
      <c r="C72" s="208">
        <v>25</v>
      </c>
      <c r="D72" s="209">
        <f>C72/B72</f>
        <v>0.016097875080489377</v>
      </c>
    </row>
    <row r="73" spans="1:4" s="199" customFormat="1" ht="30" customHeight="1">
      <c r="A73" s="217" t="s">
        <v>75</v>
      </c>
      <c r="B73" s="218">
        <f>B74+B77+B80</f>
        <v>1355</v>
      </c>
      <c r="C73" s="218">
        <f>C74+C77+C80</f>
        <v>281</v>
      </c>
      <c r="D73" s="209">
        <f aca="true" t="shared" si="3" ref="D73:D80">C73/B73</f>
        <v>0.207380073800738</v>
      </c>
    </row>
    <row r="74" spans="1:4" ht="30" customHeight="1">
      <c r="A74" s="219" t="s">
        <v>155</v>
      </c>
      <c r="B74" s="208">
        <f>SUM(B75:B76)</f>
        <v>293</v>
      </c>
      <c r="C74" s="208">
        <f>SUM(C75:C76)</f>
        <v>268</v>
      </c>
      <c r="D74" s="209">
        <f t="shared" si="3"/>
        <v>0.9146757679180887</v>
      </c>
    </row>
    <row r="75" spans="1:4" ht="30" customHeight="1">
      <c r="A75" s="219" t="s">
        <v>95</v>
      </c>
      <c r="B75" s="208">
        <v>263</v>
      </c>
      <c r="C75" s="208">
        <v>238</v>
      </c>
      <c r="D75" s="220" t="s">
        <v>55</v>
      </c>
    </row>
    <row r="76" spans="1:4" ht="30" customHeight="1">
      <c r="A76" s="219" t="s">
        <v>156</v>
      </c>
      <c r="B76" s="208">
        <v>30</v>
      </c>
      <c r="C76" s="208">
        <v>30</v>
      </c>
      <c r="D76" s="209">
        <f>C76/B76</f>
        <v>1</v>
      </c>
    </row>
    <row r="77" spans="1:4" ht="30" customHeight="1">
      <c r="A77" s="219" t="s">
        <v>157</v>
      </c>
      <c r="B77" s="208">
        <f>SUM(B78:B79)</f>
        <v>62</v>
      </c>
      <c r="C77" s="208">
        <f>SUM(C78:C79)</f>
        <v>13</v>
      </c>
      <c r="D77" s="209">
        <f>C77/B77</f>
        <v>0.20967741935483872</v>
      </c>
    </row>
    <row r="78" spans="1:4" ht="30" customHeight="1">
      <c r="A78" s="219" t="s">
        <v>158</v>
      </c>
      <c r="B78" s="208"/>
      <c r="C78" s="208">
        <v>13</v>
      </c>
      <c r="D78" s="220" t="s">
        <v>55</v>
      </c>
    </row>
    <row r="79" spans="1:4" ht="30" customHeight="1">
      <c r="A79" s="219" t="s">
        <v>158</v>
      </c>
      <c r="B79" s="208">
        <v>62</v>
      </c>
      <c r="C79" s="208"/>
      <c r="D79" s="220" t="s">
        <v>55</v>
      </c>
    </row>
    <row r="80" spans="1:4" ht="30" customHeight="1">
      <c r="A80" s="219" t="s">
        <v>159</v>
      </c>
      <c r="B80" s="208">
        <f>SUM(B81:B81)</f>
        <v>1000</v>
      </c>
      <c r="C80" s="208">
        <f>SUM(C81:C81)</f>
        <v>0</v>
      </c>
      <c r="D80" s="220" t="s">
        <v>55</v>
      </c>
    </row>
    <row r="81" spans="1:4" ht="30" customHeight="1">
      <c r="A81" s="219" t="s">
        <v>160</v>
      </c>
      <c r="B81" s="208">
        <v>1000</v>
      </c>
      <c r="C81" s="208"/>
      <c r="D81" s="220" t="s">
        <v>55</v>
      </c>
    </row>
    <row r="82" spans="1:4" s="199" customFormat="1" ht="30" customHeight="1">
      <c r="A82" s="217" t="s">
        <v>161</v>
      </c>
      <c r="B82" s="208">
        <v>5</v>
      </c>
      <c r="C82" s="218"/>
      <c r="D82" s="220" t="s">
        <v>55</v>
      </c>
    </row>
    <row r="83" spans="1:4" ht="30" customHeight="1">
      <c r="A83" s="219" t="s">
        <v>162</v>
      </c>
      <c r="B83" s="208">
        <v>5</v>
      </c>
      <c r="C83" s="208"/>
      <c r="D83" s="220" t="s">
        <v>55</v>
      </c>
    </row>
    <row r="84" spans="1:4" ht="30" customHeight="1">
      <c r="A84" s="219" t="s">
        <v>163</v>
      </c>
      <c r="B84" s="208">
        <v>5</v>
      </c>
      <c r="C84" s="208"/>
      <c r="D84" s="220" t="s">
        <v>55</v>
      </c>
    </row>
    <row r="85" spans="1:4" s="199" customFormat="1" ht="30" customHeight="1">
      <c r="A85" s="217" t="s">
        <v>82</v>
      </c>
      <c r="B85" s="218">
        <v>189</v>
      </c>
      <c r="C85" s="218">
        <v>49</v>
      </c>
      <c r="D85" s="209">
        <f>C85/B85</f>
        <v>0.25925925925925924</v>
      </c>
    </row>
    <row r="86" spans="1:4" ht="30" customHeight="1">
      <c r="A86" s="219" t="s">
        <v>164</v>
      </c>
      <c r="B86" s="208">
        <f>SUM(B87:B87)</f>
        <v>189</v>
      </c>
      <c r="C86" s="208">
        <f>SUM(C87:C87)</f>
        <v>49</v>
      </c>
      <c r="D86" s="209">
        <f>C86/B86</f>
        <v>0.25925925925925924</v>
      </c>
    </row>
    <row r="87" spans="1:4" ht="30" customHeight="1">
      <c r="A87" s="219" t="s">
        <v>165</v>
      </c>
      <c r="B87" s="208">
        <v>189</v>
      </c>
      <c r="C87" s="208">
        <v>49</v>
      </c>
      <c r="D87" s="209">
        <f>C87/B87</f>
        <v>0.25925925925925924</v>
      </c>
    </row>
    <row r="88" spans="1:4" s="199" customFormat="1" ht="30" customHeight="1">
      <c r="A88" s="217" t="s">
        <v>84</v>
      </c>
      <c r="B88" s="218"/>
      <c r="C88" s="218">
        <v>0</v>
      </c>
      <c r="D88" s="220" t="s">
        <v>55</v>
      </c>
    </row>
    <row r="89" spans="1:4" ht="30" customHeight="1">
      <c r="A89" s="219" t="s">
        <v>166</v>
      </c>
      <c r="B89" s="208"/>
      <c r="C89" s="208">
        <v>0</v>
      </c>
      <c r="D89" s="220" t="s">
        <v>55</v>
      </c>
    </row>
    <row r="90" spans="1:4" ht="30" customHeight="1">
      <c r="A90" s="219" t="s">
        <v>167</v>
      </c>
      <c r="B90" s="208"/>
      <c r="C90" s="208">
        <v>0</v>
      </c>
      <c r="D90" s="220" t="s">
        <v>55</v>
      </c>
    </row>
    <row r="91" spans="1:4" s="199" customFormat="1" ht="30" customHeight="1">
      <c r="A91" s="217" t="s">
        <v>85</v>
      </c>
      <c r="B91" s="218">
        <v>325</v>
      </c>
      <c r="C91" s="218">
        <v>0</v>
      </c>
      <c r="D91" s="220" t="s">
        <v>55</v>
      </c>
    </row>
    <row r="92" ht="24.75" customHeight="1">
      <c r="A92" s="221" t="s">
        <v>168</v>
      </c>
    </row>
  </sheetData>
  <sheetProtection/>
  <mergeCells count="1">
    <mergeCell ref="A1:D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showGridLines="0" showZeros="0" zoomScaleSheetLayoutView="85" workbookViewId="0" topLeftCell="A4">
      <selection activeCell="E3" sqref="E3"/>
    </sheetView>
  </sheetViews>
  <sheetFormatPr defaultColWidth="9.00390625" defaultRowHeight="14.25"/>
  <cols>
    <col min="1" max="1" width="41.75390625" style="149" customWidth="1"/>
    <col min="2" max="2" width="19.125" style="150" customWidth="1"/>
    <col min="3" max="4" width="19.125" style="149" customWidth="1"/>
    <col min="5" max="5" width="19.125" style="151" customWidth="1"/>
    <col min="6" max="9" width="14.25390625" style="152" customWidth="1"/>
    <col min="10" max="10" width="9.00390625" style="153" customWidth="1"/>
    <col min="11" max="16384" width="9.00390625" style="149" customWidth="1"/>
  </cols>
  <sheetData>
    <row r="1" spans="1:10" s="145" customFormat="1" ht="54.75" customHeight="1">
      <c r="A1" s="154" t="s">
        <v>169</v>
      </c>
      <c r="B1" s="155"/>
      <c r="C1" s="154"/>
      <c r="D1" s="154"/>
      <c r="E1" s="154"/>
      <c r="F1" s="154"/>
      <c r="G1" s="154"/>
      <c r="H1" s="154"/>
      <c r="I1" s="154"/>
      <c r="J1" s="154"/>
    </row>
    <row r="2" spans="1:10" s="146" customFormat="1" ht="15.75">
      <c r="A2" s="9"/>
      <c r="B2" s="156"/>
      <c r="C2" s="9"/>
      <c r="D2" s="9"/>
      <c r="E2" s="157" t="s">
        <v>24</v>
      </c>
      <c r="F2" s="157"/>
      <c r="G2" s="157"/>
      <c r="H2" s="157"/>
      <c r="I2" s="157"/>
      <c r="J2" s="180"/>
    </row>
    <row r="3" spans="1:10" s="147" customFormat="1" ht="32.25" customHeight="1">
      <c r="A3" s="158" t="s">
        <v>170</v>
      </c>
      <c r="B3" s="159" t="s">
        <v>171</v>
      </c>
      <c r="C3" s="159" t="s">
        <v>27</v>
      </c>
      <c r="D3" s="159" t="s">
        <v>28</v>
      </c>
      <c r="E3" s="160" t="s">
        <v>62</v>
      </c>
      <c r="F3" s="161"/>
      <c r="G3" s="161"/>
      <c r="H3" s="161"/>
      <c r="I3" s="161"/>
      <c r="J3" s="181"/>
    </row>
    <row r="4" spans="1:9" ht="26.25" customHeight="1">
      <c r="A4" s="162" t="s">
        <v>172</v>
      </c>
      <c r="B4" s="163">
        <f>B6+B20+B48+B60+B75</f>
        <v>17938.314434</v>
      </c>
      <c r="C4" s="164">
        <f>C6+C20+C48+C60+C75</f>
        <v>14997.124326000001</v>
      </c>
      <c r="D4" s="164">
        <f>D6+D20+D48+D60+D75</f>
        <v>5072</v>
      </c>
      <c r="E4" s="165">
        <f>D4/C4</f>
        <v>0.3381981698455915</v>
      </c>
      <c r="F4" s="166"/>
      <c r="G4" s="166"/>
      <c r="H4" s="166"/>
      <c r="I4" s="166"/>
    </row>
    <row r="5" spans="1:9" ht="26.25" customHeight="1">
      <c r="A5" s="167" t="s">
        <v>173</v>
      </c>
      <c r="B5" s="164">
        <f>B6+B20+B48+B60</f>
        <v>2886.314434</v>
      </c>
      <c r="C5" s="164">
        <f>C6+C20+C48+C60</f>
        <v>3331.124326</v>
      </c>
      <c r="D5" s="164">
        <f>D6+D20+D48+D60</f>
        <v>3063</v>
      </c>
      <c r="E5" s="165">
        <f aca="true" t="shared" si="0" ref="E5:E36">D5/C5</f>
        <v>0.9195093608763734</v>
      </c>
      <c r="F5" s="166"/>
      <c r="G5" s="166"/>
      <c r="H5" s="166"/>
      <c r="I5" s="166"/>
    </row>
    <row r="6" spans="1:9" ht="26.25" customHeight="1">
      <c r="A6" s="168" t="s">
        <v>174</v>
      </c>
      <c r="B6" s="164">
        <f>SUM(B7:B19)</f>
        <v>2491.727868</v>
      </c>
      <c r="C6" s="164">
        <f>SUM(C7:C19)</f>
        <v>2927</v>
      </c>
      <c r="D6" s="164">
        <f>SUM(D7:D19)</f>
        <v>2820</v>
      </c>
      <c r="E6" s="165">
        <f t="shared" si="0"/>
        <v>0.9634437991117185</v>
      </c>
      <c r="F6" s="166"/>
      <c r="G6" s="166"/>
      <c r="H6" s="166"/>
      <c r="I6" s="166"/>
    </row>
    <row r="7" spans="1:9" ht="26.25" customHeight="1">
      <c r="A7" s="168" t="s">
        <v>175</v>
      </c>
      <c r="B7" s="164">
        <v>405.15</v>
      </c>
      <c r="C7" s="169">
        <v>497</v>
      </c>
      <c r="D7" s="164">
        <v>485</v>
      </c>
      <c r="E7" s="165">
        <f t="shared" si="0"/>
        <v>0.9758551307847082</v>
      </c>
      <c r="F7" s="166"/>
      <c r="G7" s="166"/>
      <c r="H7" s="166"/>
      <c r="I7" s="166"/>
    </row>
    <row r="8" spans="1:9" ht="26.25" customHeight="1">
      <c r="A8" s="168" t="s">
        <v>176</v>
      </c>
      <c r="B8" s="164">
        <v>410.9676</v>
      </c>
      <c r="C8" s="169">
        <v>445</v>
      </c>
      <c r="D8" s="164">
        <v>470</v>
      </c>
      <c r="E8" s="165">
        <f t="shared" si="0"/>
        <v>1.0561797752808988</v>
      </c>
      <c r="F8" s="166"/>
      <c r="G8" s="166"/>
      <c r="H8" s="166"/>
      <c r="I8" s="166"/>
    </row>
    <row r="9" spans="1:9" ht="26.25" customHeight="1">
      <c r="A9" s="168" t="s">
        <v>177</v>
      </c>
      <c r="B9" s="164">
        <v>16.8339</v>
      </c>
      <c r="C9" s="169">
        <v>219</v>
      </c>
      <c r="D9" s="164">
        <v>263</v>
      </c>
      <c r="E9" s="165">
        <f t="shared" si="0"/>
        <v>1.2009132420091324</v>
      </c>
      <c r="F9" s="166"/>
      <c r="G9" s="166"/>
      <c r="H9" s="166"/>
      <c r="I9" s="166"/>
    </row>
    <row r="10" spans="1:9" ht="26.25" customHeight="1">
      <c r="A10" s="168" t="s">
        <v>178</v>
      </c>
      <c r="B10" s="164"/>
      <c r="C10" s="169"/>
      <c r="D10" s="164"/>
      <c r="E10" s="165"/>
      <c r="F10" s="166"/>
      <c r="G10" s="166"/>
      <c r="H10" s="166"/>
      <c r="I10" s="166"/>
    </row>
    <row r="11" spans="1:9" ht="26.25" customHeight="1">
      <c r="A11" s="168" t="s">
        <v>179</v>
      </c>
      <c r="B11" s="164">
        <v>355.2156</v>
      </c>
      <c r="C11" s="169">
        <v>385</v>
      </c>
      <c r="D11" s="164">
        <v>372</v>
      </c>
      <c r="E11" s="165">
        <f t="shared" si="0"/>
        <v>0.9662337662337662</v>
      </c>
      <c r="F11" s="166"/>
      <c r="G11" s="166"/>
      <c r="H11" s="166"/>
      <c r="I11" s="166"/>
    </row>
    <row r="12" spans="1:9" ht="26.25" customHeight="1">
      <c r="A12" s="168" t="s">
        <v>180</v>
      </c>
      <c r="B12" s="164">
        <v>167.108928</v>
      </c>
      <c r="C12" s="169">
        <v>192</v>
      </c>
      <c r="D12" s="164">
        <v>187</v>
      </c>
      <c r="E12" s="165">
        <f t="shared" si="0"/>
        <v>0.9739583333333334</v>
      </c>
      <c r="F12" s="166"/>
      <c r="G12" s="166"/>
      <c r="H12" s="166"/>
      <c r="I12" s="166"/>
    </row>
    <row r="13" spans="1:9" ht="26.25" customHeight="1">
      <c r="A13" s="168" t="s">
        <v>181</v>
      </c>
      <c r="B13" s="164">
        <v>83.554464</v>
      </c>
      <c r="C13" s="169">
        <v>93</v>
      </c>
      <c r="D13" s="164">
        <v>93</v>
      </c>
      <c r="E13" s="165">
        <f t="shared" si="0"/>
        <v>1</v>
      </c>
      <c r="F13" s="166"/>
      <c r="G13" s="166"/>
      <c r="H13" s="166"/>
      <c r="I13" s="166"/>
    </row>
    <row r="14" spans="1:9" ht="26.25" customHeight="1">
      <c r="A14" s="168" t="s">
        <v>182</v>
      </c>
      <c r="B14" s="164">
        <v>109.665234</v>
      </c>
      <c r="C14" s="169">
        <v>117</v>
      </c>
      <c r="D14" s="164">
        <v>114</v>
      </c>
      <c r="E14" s="165">
        <f t="shared" si="0"/>
        <v>0.9743589743589743</v>
      </c>
      <c r="F14" s="166"/>
      <c r="G14" s="166"/>
      <c r="H14" s="166"/>
      <c r="I14" s="166"/>
    </row>
    <row r="15" spans="1:9" ht="26.25" customHeight="1">
      <c r="A15" s="168" t="s">
        <v>183</v>
      </c>
      <c r="B15" s="164">
        <v>19.44288</v>
      </c>
      <c r="C15" s="169">
        <v>19</v>
      </c>
      <c r="D15" s="164">
        <v>10</v>
      </c>
      <c r="E15" s="165">
        <f t="shared" si="0"/>
        <v>0.5263157894736842</v>
      </c>
      <c r="F15" s="166"/>
      <c r="G15" s="166"/>
      <c r="H15" s="166"/>
      <c r="I15" s="166"/>
    </row>
    <row r="16" spans="1:9" ht="26.25" customHeight="1">
      <c r="A16" s="168" t="s">
        <v>184</v>
      </c>
      <c r="B16" s="164">
        <v>2.088862</v>
      </c>
      <c r="C16" s="169">
        <v>23</v>
      </c>
      <c r="D16" s="164">
        <v>3</v>
      </c>
      <c r="E16" s="165">
        <f t="shared" si="0"/>
        <v>0.13043478260869565</v>
      </c>
      <c r="F16" s="166"/>
      <c r="G16" s="166"/>
      <c r="H16" s="166"/>
      <c r="I16" s="166"/>
    </row>
    <row r="17" spans="1:9" ht="26.25" customHeight="1">
      <c r="A17" s="168" t="s">
        <v>185</v>
      </c>
      <c r="B17" s="164">
        <v>667.3584</v>
      </c>
      <c r="C17" s="169">
        <v>708</v>
      </c>
      <c r="D17" s="164">
        <v>681</v>
      </c>
      <c r="E17" s="165">
        <f t="shared" si="0"/>
        <v>0.961864406779661</v>
      </c>
      <c r="F17" s="166"/>
      <c r="G17" s="166"/>
      <c r="H17" s="166"/>
      <c r="I17" s="166"/>
    </row>
    <row r="18" spans="1:9" ht="26.25" customHeight="1">
      <c r="A18" s="168" t="s">
        <v>186</v>
      </c>
      <c r="B18" s="164">
        <v>8.448</v>
      </c>
      <c r="C18" s="169">
        <v>8</v>
      </c>
      <c r="D18" s="164">
        <v>8</v>
      </c>
      <c r="E18" s="165"/>
      <c r="F18" s="166"/>
      <c r="G18" s="166"/>
      <c r="H18" s="166"/>
      <c r="I18" s="166"/>
    </row>
    <row r="19" spans="1:9" ht="26.25" customHeight="1">
      <c r="A19" s="168" t="s">
        <v>187</v>
      </c>
      <c r="B19" s="164">
        <v>245.894</v>
      </c>
      <c r="C19" s="169">
        <v>221</v>
      </c>
      <c r="D19" s="164">
        <v>134</v>
      </c>
      <c r="E19" s="165">
        <f t="shared" si="0"/>
        <v>0.6063348416289592</v>
      </c>
      <c r="F19" s="166"/>
      <c r="G19" s="166"/>
      <c r="H19" s="166"/>
      <c r="I19" s="166"/>
    </row>
    <row r="20" spans="1:9" ht="26.25" customHeight="1">
      <c r="A20" s="170" t="s">
        <v>188</v>
      </c>
      <c r="B20" s="171">
        <f>SUM(B21:B47)</f>
        <v>371.586566</v>
      </c>
      <c r="C20" s="171">
        <f>SUM(C21:C47)</f>
        <v>375.124326</v>
      </c>
      <c r="D20" s="171">
        <f>SUM(D21:D47)</f>
        <v>215</v>
      </c>
      <c r="E20" s="172">
        <f t="shared" si="0"/>
        <v>0.5731433156910224</v>
      </c>
      <c r="F20" s="166"/>
      <c r="G20" s="166"/>
      <c r="H20" s="166"/>
      <c r="I20" s="166"/>
    </row>
    <row r="21" spans="1:9" ht="26.25" customHeight="1">
      <c r="A21" s="168" t="s">
        <v>189</v>
      </c>
      <c r="B21" s="164">
        <v>88.2</v>
      </c>
      <c r="C21" s="164">
        <v>88.2</v>
      </c>
      <c r="D21" s="164">
        <v>41</v>
      </c>
      <c r="E21" s="165">
        <f t="shared" si="0"/>
        <v>0.46485260770975056</v>
      </c>
      <c r="F21" s="166"/>
      <c r="G21" s="166"/>
      <c r="H21" s="166"/>
      <c r="I21" s="166"/>
    </row>
    <row r="22" spans="1:9" ht="26.25" customHeight="1">
      <c r="A22" s="168" t="s">
        <v>190</v>
      </c>
      <c r="B22" s="164"/>
      <c r="C22" s="164"/>
      <c r="D22" s="164"/>
      <c r="E22" s="165"/>
      <c r="F22" s="166"/>
      <c r="G22" s="166"/>
      <c r="H22" s="166"/>
      <c r="I22" s="166"/>
    </row>
    <row r="23" spans="1:9" ht="26.25" customHeight="1">
      <c r="A23" s="168" t="s">
        <v>191</v>
      </c>
      <c r="B23" s="164"/>
      <c r="C23" s="164"/>
      <c r="D23" s="164"/>
      <c r="E23" s="165"/>
      <c r="F23" s="166"/>
      <c r="G23" s="166"/>
      <c r="H23" s="166"/>
      <c r="I23" s="166"/>
    </row>
    <row r="24" spans="1:9" ht="26.25" customHeight="1">
      <c r="A24" s="168" t="s">
        <v>192</v>
      </c>
      <c r="B24" s="164"/>
      <c r="C24" s="164"/>
      <c r="D24" s="164"/>
      <c r="E24" s="165"/>
      <c r="F24" s="166"/>
      <c r="G24" s="166"/>
      <c r="H24" s="166"/>
      <c r="I24" s="166"/>
    </row>
    <row r="25" spans="1:9" ht="26.25" customHeight="1">
      <c r="A25" s="168" t="s">
        <v>193</v>
      </c>
      <c r="B25" s="164">
        <v>6</v>
      </c>
      <c r="C25" s="164">
        <v>6</v>
      </c>
      <c r="D25" s="164">
        <v>4</v>
      </c>
      <c r="E25" s="165">
        <f t="shared" si="0"/>
        <v>0.6666666666666666</v>
      </c>
      <c r="F25" s="166"/>
      <c r="G25" s="166"/>
      <c r="H25" s="166"/>
      <c r="I25" s="166"/>
    </row>
    <row r="26" spans="1:9" ht="26.25" customHeight="1">
      <c r="A26" s="168" t="s">
        <v>194</v>
      </c>
      <c r="B26" s="164">
        <v>25</v>
      </c>
      <c r="C26" s="164">
        <v>25</v>
      </c>
      <c r="D26" s="164">
        <v>23</v>
      </c>
      <c r="E26" s="165">
        <f t="shared" si="0"/>
        <v>0.92</v>
      </c>
      <c r="F26" s="166"/>
      <c r="G26" s="166"/>
      <c r="H26" s="166"/>
      <c r="I26" s="166"/>
    </row>
    <row r="27" spans="1:9" ht="26.25" customHeight="1">
      <c r="A27" s="168" t="s">
        <v>195</v>
      </c>
      <c r="B27" s="164">
        <v>25</v>
      </c>
      <c r="C27" s="164">
        <v>25</v>
      </c>
      <c r="D27" s="164">
        <v>10</v>
      </c>
      <c r="E27" s="165">
        <f t="shared" si="0"/>
        <v>0.4</v>
      </c>
      <c r="F27" s="166"/>
      <c r="G27" s="166"/>
      <c r="H27" s="166"/>
      <c r="I27" s="166"/>
    </row>
    <row r="28" spans="1:9" ht="26.25" customHeight="1">
      <c r="A28" s="168" t="s">
        <v>196</v>
      </c>
      <c r="B28" s="164">
        <v>29.04224</v>
      </c>
      <c r="C28" s="164">
        <v>29</v>
      </c>
      <c r="D28" s="164">
        <v>23</v>
      </c>
      <c r="E28" s="165"/>
      <c r="F28" s="166"/>
      <c r="G28" s="166"/>
      <c r="H28" s="166"/>
      <c r="I28" s="166"/>
    </row>
    <row r="29" spans="1:9" ht="26.25" customHeight="1">
      <c r="A29" s="168" t="s">
        <v>197</v>
      </c>
      <c r="B29" s="164"/>
      <c r="C29" s="173"/>
      <c r="D29" s="164"/>
      <c r="E29" s="165"/>
      <c r="F29" s="166"/>
      <c r="G29" s="166"/>
      <c r="H29" s="166"/>
      <c r="I29" s="166"/>
    </row>
    <row r="30" spans="1:9" ht="26.25" customHeight="1">
      <c r="A30" s="168" t="s">
        <v>198</v>
      </c>
      <c r="B30" s="164">
        <v>15</v>
      </c>
      <c r="C30" s="164">
        <v>15</v>
      </c>
      <c r="D30" s="164">
        <v>4</v>
      </c>
      <c r="E30" s="165">
        <f t="shared" si="0"/>
        <v>0.26666666666666666</v>
      </c>
      <c r="F30" s="166"/>
      <c r="G30" s="166"/>
      <c r="H30" s="166"/>
      <c r="I30" s="166"/>
    </row>
    <row r="31" spans="1:9" ht="26.25" customHeight="1">
      <c r="A31" s="168" t="s">
        <v>199</v>
      </c>
      <c r="B31" s="164"/>
      <c r="C31" s="173"/>
      <c r="D31" s="164"/>
      <c r="E31" s="165"/>
      <c r="F31" s="166"/>
      <c r="G31" s="166"/>
      <c r="H31" s="166"/>
      <c r="I31" s="166"/>
    </row>
    <row r="32" spans="1:9" ht="26.25" customHeight="1">
      <c r="A32" s="168" t="s">
        <v>200</v>
      </c>
      <c r="B32" s="164"/>
      <c r="C32" s="173"/>
      <c r="D32" s="164"/>
      <c r="E32" s="165"/>
      <c r="F32" s="166"/>
      <c r="G32" s="166"/>
      <c r="H32" s="166"/>
      <c r="I32" s="166"/>
    </row>
    <row r="33" spans="1:9" ht="26.25" customHeight="1">
      <c r="A33" s="168" t="s">
        <v>201</v>
      </c>
      <c r="B33" s="164"/>
      <c r="C33" s="173"/>
      <c r="D33" s="164"/>
      <c r="E33" s="165"/>
      <c r="F33" s="166"/>
      <c r="G33" s="166"/>
      <c r="H33" s="166"/>
      <c r="I33" s="166"/>
    </row>
    <row r="34" spans="1:9" ht="26.25" customHeight="1">
      <c r="A34" s="168" t="s">
        <v>202</v>
      </c>
      <c r="B34" s="164">
        <v>6</v>
      </c>
      <c r="C34" s="164">
        <v>6</v>
      </c>
      <c r="D34" s="164"/>
      <c r="E34" s="165"/>
      <c r="F34" s="166"/>
      <c r="G34" s="166"/>
      <c r="H34" s="166"/>
      <c r="I34" s="166"/>
    </row>
    <row r="35" spans="1:9" ht="26.25" customHeight="1">
      <c r="A35" s="168" t="s">
        <v>203</v>
      </c>
      <c r="B35" s="164"/>
      <c r="C35" s="173"/>
      <c r="D35" s="164"/>
      <c r="E35" s="165"/>
      <c r="F35" s="166"/>
      <c r="G35" s="166"/>
      <c r="H35" s="166"/>
      <c r="I35" s="166"/>
    </row>
    <row r="36" spans="1:9" ht="26.25" customHeight="1">
      <c r="A36" s="168" t="s">
        <v>204</v>
      </c>
      <c r="B36" s="164"/>
      <c r="C36" s="173"/>
      <c r="D36" s="164"/>
      <c r="E36" s="165"/>
      <c r="F36" s="166"/>
      <c r="G36" s="166"/>
      <c r="H36" s="166"/>
      <c r="I36" s="166"/>
    </row>
    <row r="37" spans="1:9" ht="26.25" customHeight="1">
      <c r="A37" s="168" t="s">
        <v>205</v>
      </c>
      <c r="B37" s="164"/>
      <c r="C37" s="173"/>
      <c r="D37" s="164"/>
      <c r="E37" s="165"/>
      <c r="F37" s="166"/>
      <c r="G37" s="166"/>
      <c r="H37" s="166"/>
      <c r="I37" s="166"/>
    </row>
    <row r="38" spans="1:9" ht="26.25" customHeight="1">
      <c r="A38" s="168" t="s">
        <v>206</v>
      </c>
      <c r="B38" s="164"/>
      <c r="C38" s="173"/>
      <c r="D38" s="164"/>
      <c r="E38" s="165"/>
      <c r="F38" s="166"/>
      <c r="G38" s="166"/>
      <c r="H38" s="166"/>
      <c r="I38" s="166"/>
    </row>
    <row r="39" spans="1:9" ht="26.25" customHeight="1">
      <c r="A39" s="168" t="s">
        <v>207</v>
      </c>
      <c r="B39" s="164"/>
      <c r="C39" s="173"/>
      <c r="D39" s="164"/>
      <c r="E39" s="165"/>
      <c r="F39" s="166"/>
      <c r="G39" s="166"/>
      <c r="H39" s="166"/>
      <c r="I39" s="166"/>
    </row>
    <row r="40" spans="1:9" ht="26.25" customHeight="1">
      <c r="A40" s="168" t="s">
        <v>208</v>
      </c>
      <c r="B40" s="164"/>
      <c r="C40" s="173"/>
      <c r="D40" s="164"/>
      <c r="E40" s="165"/>
      <c r="F40" s="166"/>
      <c r="G40" s="166"/>
      <c r="H40" s="166"/>
      <c r="I40" s="166"/>
    </row>
    <row r="41" spans="1:9" ht="26.25" customHeight="1">
      <c r="A41" s="168" t="s">
        <v>209</v>
      </c>
      <c r="B41" s="164">
        <v>23.749326</v>
      </c>
      <c r="C41" s="164">
        <v>23.749326</v>
      </c>
      <c r="D41" s="164">
        <v>24</v>
      </c>
      <c r="E41" s="165">
        <f>D41/C41</f>
        <v>1.010554994276469</v>
      </c>
      <c r="F41" s="166"/>
      <c r="G41" s="166"/>
      <c r="H41" s="166"/>
      <c r="I41" s="166"/>
    </row>
    <row r="42" spans="1:10" s="148" customFormat="1" ht="26.25" customHeight="1">
      <c r="A42" s="174" t="s">
        <v>210</v>
      </c>
      <c r="B42" s="175">
        <v>24.9</v>
      </c>
      <c r="C42" s="164">
        <v>24.9</v>
      </c>
      <c r="D42" s="164">
        <v>18</v>
      </c>
      <c r="E42" s="165">
        <f>D42/C42</f>
        <v>0.7228915662650602</v>
      </c>
      <c r="F42" s="166"/>
      <c r="G42" s="166"/>
      <c r="H42" s="166"/>
      <c r="I42" s="166"/>
      <c r="J42" s="182"/>
    </row>
    <row r="43" spans="1:10" s="148" customFormat="1" ht="26.25" customHeight="1">
      <c r="A43" s="174" t="s">
        <v>211</v>
      </c>
      <c r="B43" s="175">
        <v>19</v>
      </c>
      <c r="C43" s="164">
        <v>19</v>
      </c>
      <c r="D43" s="164">
        <v>4</v>
      </c>
      <c r="E43" s="165">
        <f>D43/C43</f>
        <v>0.21052631578947367</v>
      </c>
      <c r="F43" s="166"/>
      <c r="G43" s="166"/>
      <c r="H43" s="166"/>
      <c r="I43" s="166"/>
      <c r="J43" s="182"/>
    </row>
    <row r="44" spans="1:10" s="148" customFormat="1" ht="26.25" customHeight="1">
      <c r="A44" s="168" t="s">
        <v>212</v>
      </c>
      <c r="B44" s="164">
        <v>72.42</v>
      </c>
      <c r="C44" s="164">
        <v>76</v>
      </c>
      <c r="D44" s="164">
        <v>64</v>
      </c>
      <c r="E44" s="165">
        <f>D44/C44</f>
        <v>0.8421052631578947</v>
      </c>
      <c r="F44" s="166"/>
      <c r="G44" s="166"/>
      <c r="H44" s="166"/>
      <c r="I44" s="166"/>
      <c r="J44" s="182"/>
    </row>
    <row r="45" spans="1:10" s="148" customFormat="1" ht="26.25" customHeight="1">
      <c r="A45" s="174" t="s">
        <v>213</v>
      </c>
      <c r="B45" s="175">
        <v>0</v>
      </c>
      <c r="C45" s="164">
        <v>0</v>
      </c>
      <c r="D45" s="164"/>
      <c r="E45" s="165"/>
      <c r="F45" s="166"/>
      <c r="G45" s="166"/>
      <c r="H45" s="166"/>
      <c r="I45" s="166"/>
      <c r="J45" s="182"/>
    </row>
    <row r="46" spans="1:9" ht="26.25" customHeight="1">
      <c r="A46" s="174" t="s">
        <v>214</v>
      </c>
      <c r="B46" s="175"/>
      <c r="C46" s="164"/>
      <c r="D46" s="164"/>
      <c r="E46" s="165"/>
      <c r="F46" s="166"/>
      <c r="G46" s="166"/>
      <c r="H46" s="166"/>
      <c r="I46" s="166"/>
    </row>
    <row r="47" spans="1:10" s="148" customFormat="1" ht="26.25" customHeight="1">
      <c r="A47" s="174" t="s">
        <v>215</v>
      </c>
      <c r="B47" s="175">
        <v>37.275</v>
      </c>
      <c r="C47" s="164">
        <v>37.275</v>
      </c>
      <c r="D47" s="164"/>
      <c r="E47" s="165">
        <f>D47/C47</f>
        <v>0</v>
      </c>
      <c r="F47" s="166"/>
      <c r="G47" s="166"/>
      <c r="H47" s="166"/>
      <c r="I47" s="166"/>
      <c r="J47" s="182"/>
    </row>
    <row r="48" spans="1:10" s="148" customFormat="1" ht="26.25" customHeight="1">
      <c r="A48" s="170" t="s">
        <v>216</v>
      </c>
      <c r="B48" s="176">
        <f>SUM(B49:B59)</f>
        <v>23</v>
      </c>
      <c r="C48" s="176">
        <f>SUM(C49:C59)</f>
        <v>29</v>
      </c>
      <c r="D48" s="176">
        <f>SUM(D49:D59)</f>
        <v>28</v>
      </c>
      <c r="E48" s="172">
        <f>D48/C48</f>
        <v>0.9655172413793104</v>
      </c>
      <c r="F48" s="177"/>
      <c r="G48" s="177"/>
      <c r="H48" s="177"/>
      <c r="I48" s="177"/>
      <c r="J48" s="182"/>
    </row>
    <row r="49" spans="1:10" s="148" customFormat="1" ht="26.25" customHeight="1">
      <c r="A49" s="174" t="s">
        <v>217</v>
      </c>
      <c r="B49" s="178"/>
      <c r="C49" s="179"/>
      <c r="D49" s="164"/>
      <c r="E49" s="165"/>
      <c r="F49" s="177"/>
      <c r="G49" s="177"/>
      <c r="H49" s="177"/>
      <c r="I49" s="177"/>
      <c r="J49" s="182"/>
    </row>
    <row r="50" spans="1:10" s="148" customFormat="1" ht="26.25" customHeight="1">
      <c r="A50" s="174" t="s">
        <v>218</v>
      </c>
      <c r="B50" s="178">
        <v>20</v>
      </c>
      <c r="C50" s="164">
        <v>21</v>
      </c>
      <c r="D50" s="164">
        <v>21</v>
      </c>
      <c r="E50" s="165">
        <f>D50/C50</f>
        <v>1</v>
      </c>
      <c r="F50" s="177"/>
      <c r="G50" s="177"/>
      <c r="H50" s="177"/>
      <c r="I50" s="177"/>
      <c r="J50" s="182"/>
    </row>
    <row r="51" spans="1:10" s="148" customFormat="1" ht="26.25" customHeight="1">
      <c r="A51" s="174" t="s">
        <v>219</v>
      </c>
      <c r="B51" s="178"/>
      <c r="C51" s="164"/>
      <c r="D51" s="164"/>
      <c r="E51" s="165"/>
      <c r="F51" s="177"/>
      <c r="G51" s="177"/>
      <c r="H51" s="177"/>
      <c r="I51" s="177"/>
      <c r="J51" s="182"/>
    </row>
    <row r="52" spans="1:10" s="148" customFormat="1" ht="26.25" customHeight="1">
      <c r="A52" s="174" t="s">
        <v>220</v>
      </c>
      <c r="B52" s="178"/>
      <c r="C52" s="164">
        <v>2</v>
      </c>
      <c r="D52" s="164">
        <v>2</v>
      </c>
      <c r="E52" s="165">
        <f>D52/C52</f>
        <v>1</v>
      </c>
      <c r="F52" s="177"/>
      <c r="G52" s="177"/>
      <c r="H52" s="177"/>
      <c r="I52" s="177"/>
      <c r="J52" s="182"/>
    </row>
    <row r="53" spans="1:10" s="148" customFormat="1" ht="26.25" customHeight="1">
      <c r="A53" s="174" t="s">
        <v>221</v>
      </c>
      <c r="B53" s="178"/>
      <c r="C53" s="164">
        <v>3</v>
      </c>
      <c r="D53" s="164">
        <v>2</v>
      </c>
      <c r="E53" s="165">
        <f>D53/C53</f>
        <v>0.6666666666666666</v>
      </c>
      <c r="F53" s="177"/>
      <c r="G53" s="177"/>
      <c r="H53" s="177"/>
      <c r="I53" s="177"/>
      <c r="J53" s="182"/>
    </row>
    <row r="54" spans="1:10" s="148" customFormat="1" ht="26.25" customHeight="1">
      <c r="A54" s="174" t="s">
        <v>222</v>
      </c>
      <c r="B54" s="178"/>
      <c r="C54" s="164"/>
      <c r="D54" s="164"/>
      <c r="E54" s="165"/>
      <c r="F54" s="177"/>
      <c r="G54" s="177"/>
      <c r="H54" s="177"/>
      <c r="I54" s="177"/>
      <c r="J54" s="182"/>
    </row>
    <row r="55" spans="1:10" s="148" customFormat="1" ht="26.25" customHeight="1">
      <c r="A55" s="174" t="s">
        <v>223</v>
      </c>
      <c r="B55" s="178">
        <v>3</v>
      </c>
      <c r="C55" s="164">
        <v>3</v>
      </c>
      <c r="D55" s="164">
        <v>3</v>
      </c>
      <c r="E55" s="165">
        <f>D55/C55</f>
        <v>1</v>
      </c>
      <c r="F55" s="177"/>
      <c r="G55" s="177"/>
      <c r="H55" s="177"/>
      <c r="I55" s="177"/>
      <c r="J55" s="182"/>
    </row>
    <row r="56" spans="1:10" s="148" customFormat="1" ht="26.25" customHeight="1">
      <c r="A56" s="174" t="s">
        <v>224</v>
      </c>
      <c r="B56" s="178"/>
      <c r="C56" s="164"/>
      <c r="D56" s="164"/>
      <c r="E56" s="165"/>
      <c r="F56" s="177"/>
      <c r="G56" s="177"/>
      <c r="H56" s="177"/>
      <c r="I56" s="177"/>
      <c r="J56" s="182"/>
    </row>
    <row r="57" spans="1:10" s="148" customFormat="1" ht="26.25" customHeight="1">
      <c r="A57" s="174" t="s">
        <v>225</v>
      </c>
      <c r="B57" s="178"/>
      <c r="C57" s="164"/>
      <c r="D57" s="164"/>
      <c r="E57" s="165"/>
      <c r="F57" s="177"/>
      <c r="G57" s="177"/>
      <c r="H57" s="177"/>
      <c r="I57" s="177"/>
      <c r="J57" s="182"/>
    </row>
    <row r="58" spans="1:10" s="148" customFormat="1" ht="26.25" customHeight="1">
      <c r="A58" s="174" t="s">
        <v>226</v>
      </c>
      <c r="B58" s="178"/>
      <c r="C58" s="179"/>
      <c r="D58" s="164"/>
      <c r="E58" s="165"/>
      <c r="F58" s="177"/>
      <c r="G58" s="177"/>
      <c r="H58" s="177"/>
      <c r="I58" s="177"/>
      <c r="J58" s="182"/>
    </row>
    <row r="59" spans="1:10" s="148" customFormat="1" ht="26.25" customHeight="1">
      <c r="A59" s="174" t="s">
        <v>227</v>
      </c>
      <c r="B59" s="178"/>
      <c r="C59" s="179"/>
      <c r="D59" s="164"/>
      <c r="E59" s="165"/>
      <c r="F59" s="177"/>
      <c r="G59" s="177"/>
      <c r="H59" s="177"/>
      <c r="I59" s="177"/>
      <c r="J59" s="182"/>
    </row>
    <row r="60" spans="1:10" s="148" customFormat="1" ht="26.25" customHeight="1">
      <c r="A60" s="168" t="s">
        <v>228</v>
      </c>
      <c r="B60" s="178"/>
      <c r="C60" s="179"/>
      <c r="D60" s="164"/>
      <c r="E60" s="165"/>
      <c r="F60" s="177"/>
      <c r="G60" s="177"/>
      <c r="H60" s="177"/>
      <c r="I60" s="177"/>
      <c r="J60" s="182"/>
    </row>
    <row r="61" spans="1:10" s="148" customFormat="1" ht="27" customHeight="1">
      <c r="A61" s="174" t="s">
        <v>229</v>
      </c>
      <c r="B61" s="178"/>
      <c r="C61" s="179"/>
      <c r="D61" s="164"/>
      <c r="E61" s="165"/>
      <c r="F61" s="177"/>
      <c r="G61" s="177"/>
      <c r="H61" s="177"/>
      <c r="I61" s="177"/>
      <c r="J61" s="182"/>
    </row>
    <row r="62" spans="1:10" s="148" customFormat="1" ht="27" customHeight="1">
      <c r="A62" s="174" t="s">
        <v>230</v>
      </c>
      <c r="B62" s="178"/>
      <c r="C62" s="179"/>
      <c r="D62" s="164"/>
      <c r="E62" s="165"/>
      <c r="F62" s="177"/>
      <c r="G62" s="177"/>
      <c r="H62" s="177"/>
      <c r="I62" s="177"/>
      <c r="J62" s="182"/>
    </row>
    <row r="63" spans="1:10" s="148" customFormat="1" ht="27" customHeight="1">
      <c r="A63" s="174" t="s">
        <v>231</v>
      </c>
      <c r="B63" s="178"/>
      <c r="C63" s="179"/>
      <c r="D63" s="164"/>
      <c r="E63" s="165"/>
      <c r="F63" s="177"/>
      <c r="G63" s="177"/>
      <c r="H63" s="177"/>
      <c r="I63" s="177"/>
      <c r="J63" s="182"/>
    </row>
    <row r="64" spans="1:10" s="148" customFormat="1" ht="27" customHeight="1">
      <c r="A64" s="174" t="s">
        <v>232</v>
      </c>
      <c r="B64" s="178"/>
      <c r="C64" s="179"/>
      <c r="D64" s="164"/>
      <c r="E64" s="165"/>
      <c r="F64" s="177"/>
      <c r="G64" s="177"/>
      <c r="H64" s="177"/>
      <c r="I64" s="177"/>
      <c r="J64" s="182"/>
    </row>
    <row r="65" spans="1:10" s="148" customFormat="1" ht="27" customHeight="1">
      <c r="A65" s="174" t="s">
        <v>233</v>
      </c>
      <c r="B65" s="178"/>
      <c r="C65" s="179"/>
      <c r="D65" s="164"/>
      <c r="E65" s="165"/>
      <c r="F65" s="177"/>
      <c r="G65" s="177"/>
      <c r="H65" s="177"/>
      <c r="I65" s="177"/>
      <c r="J65" s="182"/>
    </row>
    <row r="66" spans="1:10" s="148" customFormat="1" ht="27" customHeight="1">
      <c r="A66" s="174" t="s">
        <v>234</v>
      </c>
      <c r="B66" s="178"/>
      <c r="C66" s="179"/>
      <c r="D66" s="164"/>
      <c r="E66" s="165"/>
      <c r="F66" s="177"/>
      <c r="G66" s="177"/>
      <c r="H66" s="177"/>
      <c r="I66" s="177"/>
      <c r="J66" s="182"/>
    </row>
    <row r="67" spans="1:10" s="148" customFormat="1" ht="27" customHeight="1">
      <c r="A67" s="174" t="s">
        <v>235</v>
      </c>
      <c r="B67" s="178"/>
      <c r="C67" s="179"/>
      <c r="D67" s="164"/>
      <c r="E67" s="165"/>
      <c r="F67" s="177"/>
      <c r="G67" s="177"/>
      <c r="H67" s="177"/>
      <c r="I67" s="177"/>
      <c r="J67" s="182"/>
    </row>
    <row r="68" spans="1:10" s="148" customFormat="1" ht="27" customHeight="1">
      <c r="A68" s="174" t="s">
        <v>235</v>
      </c>
      <c r="B68" s="178"/>
      <c r="C68" s="179"/>
      <c r="D68" s="164"/>
      <c r="E68" s="165"/>
      <c r="F68" s="177"/>
      <c r="G68" s="177"/>
      <c r="H68" s="177"/>
      <c r="I68" s="177"/>
      <c r="J68" s="182"/>
    </row>
    <row r="69" spans="1:5" ht="27" customHeight="1">
      <c r="A69" s="174" t="s">
        <v>236</v>
      </c>
      <c r="B69" s="178"/>
      <c r="C69" s="183"/>
      <c r="D69" s="164"/>
      <c r="E69" s="165"/>
    </row>
    <row r="70" spans="1:5" ht="27" customHeight="1">
      <c r="A70" s="174" t="s">
        <v>237</v>
      </c>
      <c r="B70" s="178"/>
      <c r="C70" s="184"/>
      <c r="D70" s="164"/>
      <c r="E70" s="165"/>
    </row>
    <row r="71" spans="1:5" ht="27" customHeight="1">
      <c r="A71" s="174" t="s">
        <v>238</v>
      </c>
      <c r="B71" s="178"/>
      <c r="C71" s="184"/>
      <c r="D71" s="164"/>
      <c r="E71" s="165"/>
    </row>
    <row r="72" spans="1:5" ht="27" customHeight="1">
      <c r="A72" s="174" t="s">
        <v>239</v>
      </c>
      <c r="B72" s="178"/>
      <c r="C72" s="185"/>
      <c r="D72" s="164"/>
      <c r="E72" s="165"/>
    </row>
    <row r="73" spans="1:5" ht="27" customHeight="1">
      <c r="A73" s="174" t="s">
        <v>240</v>
      </c>
      <c r="B73" s="178"/>
      <c r="C73" s="186"/>
      <c r="D73" s="164"/>
      <c r="E73" s="165"/>
    </row>
    <row r="74" spans="1:5" ht="27" customHeight="1">
      <c r="A74" s="174" t="s">
        <v>241</v>
      </c>
      <c r="B74" s="178"/>
      <c r="C74" s="186"/>
      <c r="D74" s="164"/>
      <c r="E74" s="165"/>
    </row>
    <row r="75" spans="1:5" ht="27" customHeight="1">
      <c r="A75" s="167" t="s">
        <v>242</v>
      </c>
      <c r="B75" s="178">
        <f>SUM(B76:B84)</f>
        <v>15052</v>
      </c>
      <c r="C75" s="178">
        <f>SUM(C76:C84)</f>
        <v>11666</v>
      </c>
      <c r="D75" s="178">
        <f>SUM(D76:D84)</f>
        <v>2009</v>
      </c>
      <c r="E75" s="165">
        <f>D75/C75</f>
        <v>0.17220984056231783</v>
      </c>
    </row>
    <row r="76" spans="1:5" ht="27" customHeight="1">
      <c r="A76" s="187" t="s">
        <v>174</v>
      </c>
      <c r="B76" s="178"/>
      <c r="C76" s="164"/>
      <c r="D76" s="164"/>
      <c r="E76" s="165"/>
    </row>
    <row r="77" spans="1:5" ht="27" customHeight="1">
      <c r="A77" s="187" t="s">
        <v>188</v>
      </c>
      <c r="B77" s="178">
        <v>10240</v>
      </c>
      <c r="C77" s="164">
        <v>8936</v>
      </c>
      <c r="D77" s="164">
        <v>1654</v>
      </c>
      <c r="E77" s="165">
        <f>D77/C77</f>
        <v>0.1850940017905103</v>
      </c>
    </row>
    <row r="78" spans="1:5" ht="27" customHeight="1">
      <c r="A78" s="187" t="s">
        <v>216</v>
      </c>
      <c r="B78" s="178">
        <v>2540</v>
      </c>
      <c r="C78" s="164">
        <v>2365</v>
      </c>
      <c r="D78" s="164">
        <v>340</v>
      </c>
      <c r="E78" s="165">
        <f>D78/C78</f>
        <v>0.14376321353065538</v>
      </c>
    </row>
    <row r="79" spans="1:5" ht="27" customHeight="1">
      <c r="A79" s="187" t="s">
        <v>243</v>
      </c>
      <c r="B79" s="178">
        <v>500</v>
      </c>
      <c r="C79" s="164"/>
      <c r="D79" s="164"/>
      <c r="E79" s="165" t="e">
        <f>D79/C79</f>
        <v>#DIV/0!</v>
      </c>
    </row>
    <row r="80" spans="1:5" ht="27" customHeight="1">
      <c r="A80" s="187" t="s">
        <v>244</v>
      </c>
      <c r="B80" s="178"/>
      <c r="C80" s="164"/>
      <c r="D80" s="164"/>
      <c r="E80" s="165"/>
    </row>
    <row r="81" spans="1:5" ht="27" customHeight="1">
      <c r="A81" s="187" t="s">
        <v>245</v>
      </c>
      <c r="B81" s="178"/>
      <c r="C81" s="164"/>
      <c r="D81" s="164"/>
      <c r="E81" s="165"/>
    </row>
    <row r="82" spans="1:5" ht="27" customHeight="1">
      <c r="A82" s="188" t="s">
        <v>240</v>
      </c>
      <c r="B82" s="178">
        <v>150</v>
      </c>
      <c r="C82" s="164">
        <v>40</v>
      </c>
      <c r="D82" s="164">
        <v>15</v>
      </c>
      <c r="E82" s="165">
        <f>D82/C82</f>
        <v>0.375</v>
      </c>
    </row>
    <row r="83" spans="1:5" ht="27" customHeight="1">
      <c r="A83" s="188" t="s">
        <v>84</v>
      </c>
      <c r="B83" s="178">
        <v>1297</v>
      </c>
      <c r="C83" s="164"/>
      <c r="D83" s="164"/>
      <c r="E83" s="165" t="e">
        <f>D83/C83</f>
        <v>#DIV/0!</v>
      </c>
    </row>
    <row r="84" spans="1:10" s="149" customFormat="1" ht="27" customHeight="1">
      <c r="A84" s="189" t="s">
        <v>246</v>
      </c>
      <c r="B84" s="178">
        <v>325</v>
      </c>
      <c r="C84" s="164">
        <v>325</v>
      </c>
      <c r="D84" s="164">
        <v>0</v>
      </c>
      <c r="E84" s="165">
        <f>D84/C84</f>
        <v>0</v>
      </c>
      <c r="F84" s="152"/>
      <c r="G84" s="152"/>
      <c r="H84" s="152"/>
      <c r="I84" s="152"/>
      <c r="J84" s="153"/>
    </row>
    <row r="85" spans="1:10" s="149" customFormat="1" ht="27" customHeight="1">
      <c r="A85" s="174"/>
      <c r="B85" s="190"/>
      <c r="C85" s="191"/>
      <c r="D85" s="191"/>
      <c r="E85" s="192"/>
      <c r="F85" s="152"/>
      <c r="G85" s="152"/>
      <c r="H85" s="152"/>
      <c r="I85" s="152"/>
      <c r="J85" s="153"/>
    </row>
    <row r="86" spans="1:10" s="149" customFormat="1" ht="27" customHeight="1">
      <c r="A86" s="174"/>
      <c r="B86" s="190"/>
      <c r="C86" s="191"/>
      <c r="D86" s="191"/>
      <c r="E86" s="192"/>
      <c r="F86" s="152"/>
      <c r="G86" s="152"/>
      <c r="H86" s="152"/>
      <c r="I86" s="152"/>
      <c r="J86" s="153"/>
    </row>
  </sheetData>
  <sheetProtection/>
  <mergeCells count="1">
    <mergeCell ref="A1:E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tabSelected="1" zoomScaleSheetLayoutView="100" workbookViewId="0" topLeftCell="A1">
      <pane xSplit="1" ySplit="4" topLeftCell="B5" activePane="bottomRight" state="frozen"/>
      <selection pane="bottomRight" activeCell="D43" sqref="D43"/>
    </sheetView>
  </sheetViews>
  <sheetFormatPr defaultColWidth="9.00390625" defaultRowHeight="14.25"/>
  <cols>
    <col min="1" max="1" width="54.25390625" style="6" customWidth="1"/>
    <col min="2" max="5" width="15.375" style="127" customWidth="1"/>
    <col min="6" max="6" width="15.375" style="128" customWidth="1"/>
    <col min="7" max="7" width="12.75390625" style="6" customWidth="1"/>
    <col min="8" max="16384" width="9.00390625" style="6" customWidth="1"/>
  </cols>
  <sheetData>
    <row r="1" spans="1:6" s="1" customFormat="1" ht="55.5" customHeight="1">
      <c r="A1" s="129" t="s">
        <v>247</v>
      </c>
      <c r="B1" s="129"/>
      <c r="C1" s="129"/>
      <c r="D1" s="129"/>
      <c r="E1" s="129"/>
      <c r="F1" s="129"/>
    </row>
    <row r="2" spans="1:6" s="2" customFormat="1" ht="15.75">
      <c r="A2" s="9"/>
      <c r="B2" s="130"/>
      <c r="C2" s="130"/>
      <c r="D2" s="39"/>
      <c r="E2" s="39"/>
      <c r="F2" s="131" t="s">
        <v>24</v>
      </c>
    </row>
    <row r="3" spans="1:6" s="2" customFormat="1" ht="19.5" customHeight="1">
      <c r="A3" s="11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43" t="s">
        <v>248</v>
      </c>
    </row>
    <row r="4" spans="1:6" s="3" customFormat="1" ht="19.5" customHeight="1">
      <c r="A4" s="11"/>
      <c r="B4" s="13"/>
      <c r="C4" s="13"/>
      <c r="D4" s="13"/>
      <c r="E4" s="13"/>
      <c r="F4" s="47"/>
    </row>
    <row r="5" spans="1:6" ht="25.5" customHeight="1">
      <c r="A5" s="48" t="s">
        <v>249</v>
      </c>
      <c r="B5" s="132">
        <v>7</v>
      </c>
      <c r="C5" s="133">
        <v>7</v>
      </c>
      <c r="D5" s="134">
        <v>9</v>
      </c>
      <c r="E5" s="135">
        <f>D5/C5</f>
        <v>1.2857142857142858</v>
      </c>
      <c r="F5" s="135" t="s">
        <v>55</v>
      </c>
    </row>
    <row r="6" spans="1:6" ht="25.5" customHeight="1">
      <c r="A6" s="48" t="s">
        <v>250</v>
      </c>
      <c r="B6" s="133">
        <f>B7+B18</f>
        <v>7</v>
      </c>
      <c r="C6" s="133">
        <f>C7+C18</f>
        <v>7</v>
      </c>
      <c r="D6" s="133">
        <f>D7+D18</f>
        <v>9</v>
      </c>
      <c r="E6" s="135">
        <f>D6/C6</f>
        <v>1.2857142857142858</v>
      </c>
      <c r="F6" s="136" t="s">
        <v>55</v>
      </c>
    </row>
    <row r="7" spans="1:6" ht="25.5" customHeight="1">
      <c r="A7" s="137" t="s">
        <v>251</v>
      </c>
      <c r="B7" s="133">
        <v>0</v>
      </c>
      <c r="C7" s="133">
        <v>0</v>
      </c>
      <c r="D7" s="133">
        <v>0</v>
      </c>
      <c r="E7" s="135" t="s">
        <v>55</v>
      </c>
      <c r="F7" s="136" t="s">
        <v>55</v>
      </c>
    </row>
    <row r="8" spans="1:6" s="126" customFormat="1" ht="25.5" customHeight="1">
      <c r="A8" s="138" t="s">
        <v>252</v>
      </c>
      <c r="B8" s="132"/>
      <c r="C8" s="133"/>
      <c r="D8" s="134"/>
      <c r="E8" s="134"/>
      <c r="F8" s="139"/>
    </row>
    <row r="9" spans="1:6" s="126" customFormat="1" ht="25.5" customHeight="1">
      <c r="A9" s="138" t="s">
        <v>253</v>
      </c>
      <c r="B9" s="132"/>
      <c r="C9" s="133"/>
      <c r="D9" s="134"/>
      <c r="E9" s="134"/>
      <c r="F9" s="139"/>
    </row>
    <row r="10" spans="1:6" s="126" customFormat="1" ht="25.5" customHeight="1">
      <c r="A10" s="138" t="s">
        <v>254</v>
      </c>
      <c r="B10" s="132">
        <v>0</v>
      </c>
      <c r="C10" s="133"/>
      <c r="D10" s="134"/>
      <c r="E10" s="135"/>
      <c r="F10" s="140"/>
    </row>
    <row r="11" spans="1:6" s="126" customFormat="1" ht="25.5" customHeight="1">
      <c r="A11" s="138" t="s">
        <v>255</v>
      </c>
      <c r="B11" s="132"/>
      <c r="C11" s="133"/>
      <c r="D11" s="134"/>
      <c r="E11" s="135"/>
      <c r="F11" s="140"/>
    </row>
    <row r="12" spans="1:6" s="126" customFormat="1" ht="25.5" customHeight="1">
      <c r="A12" s="138" t="s">
        <v>256</v>
      </c>
      <c r="B12" s="132"/>
      <c r="C12" s="133"/>
      <c r="D12" s="134"/>
      <c r="E12" s="135"/>
      <c r="F12" s="140"/>
    </row>
    <row r="13" spans="1:6" s="126" customFormat="1" ht="25.5" customHeight="1">
      <c r="A13" s="138" t="s">
        <v>257</v>
      </c>
      <c r="B13" s="132"/>
      <c r="C13" s="133"/>
      <c r="D13" s="134"/>
      <c r="E13" s="135"/>
      <c r="F13" s="140"/>
    </row>
    <row r="14" spans="1:6" s="126" customFormat="1" ht="25.5" customHeight="1">
      <c r="A14" s="138" t="s">
        <v>258</v>
      </c>
      <c r="B14" s="132"/>
      <c r="C14" s="133"/>
      <c r="D14" s="134"/>
      <c r="E14" s="135"/>
      <c r="F14" s="140"/>
    </row>
    <row r="15" spans="1:6" s="126" customFormat="1" ht="25.5" customHeight="1">
      <c r="A15" s="138" t="s">
        <v>259</v>
      </c>
      <c r="B15" s="132"/>
      <c r="C15" s="133"/>
      <c r="D15" s="134"/>
      <c r="E15" s="135"/>
      <c r="F15" s="140"/>
    </row>
    <row r="16" spans="1:6" s="126" customFormat="1" ht="25.5" customHeight="1">
      <c r="A16" s="138" t="s">
        <v>260</v>
      </c>
      <c r="B16" s="132"/>
      <c r="C16" s="133"/>
      <c r="D16" s="134"/>
      <c r="E16" s="135"/>
      <c r="F16" s="140"/>
    </row>
    <row r="17" spans="1:6" s="126" customFormat="1" ht="25.5" customHeight="1">
      <c r="A17" s="138" t="s">
        <v>261</v>
      </c>
      <c r="B17" s="132"/>
      <c r="C17" s="133"/>
      <c r="D17" s="134"/>
      <c r="E17" s="135"/>
      <c r="F17" s="140"/>
    </row>
    <row r="18" spans="1:6" s="126" customFormat="1" ht="25.5" customHeight="1">
      <c r="A18" s="137" t="s">
        <v>262</v>
      </c>
      <c r="B18" s="132">
        <v>7</v>
      </c>
      <c r="C18" s="133">
        <v>7</v>
      </c>
      <c r="D18" s="134">
        <v>9</v>
      </c>
      <c r="E18" s="135">
        <f>D18/C18</f>
        <v>1.2857142857142858</v>
      </c>
      <c r="F18" s="140" t="s">
        <v>55</v>
      </c>
    </row>
    <row r="19" spans="1:6" ht="25.5" customHeight="1">
      <c r="A19" s="138" t="s">
        <v>263</v>
      </c>
      <c r="B19" s="132"/>
      <c r="C19" s="133"/>
      <c r="D19" s="134"/>
      <c r="E19" s="135"/>
      <c r="F19" s="140"/>
    </row>
    <row r="20" spans="1:6" s="126" customFormat="1" ht="25.5" customHeight="1">
      <c r="A20" s="138" t="s">
        <v>264</v>
      </c>
      <c r="B20" s="132"/>
      <c r="C20" s="133"/>
      <c r="D20" s="134"/>
      <c r="E20" s="135"/>
      <c r="F20" s="140"/>
    </row>
    <row r="21" spans="1:6" s="126" customFormat="1" ht="25.5" customHeight="1">
      <c r="A21" s="138" t="s">
        <v>265</v>
      </c>
      <c r="B21" s="132"/>
      <c r="C21" s="133"/>
      <c r="D21" s="134"/>
      <c r="E21" s="135"/>
      <c r="F21" s="140"/>
    </row>
    <row r="22" spans="1:6" s="126" customFormat="1" ht="25.5" customHeight="1">
      <c r="A22" s="138" t="s">
        <v>266</v>
      </c>
      <c r="B22" s="132"/>
      <c r="C22" s="133"/>
      <c r="D22" s="134"/>
      <c r="E22" s="135"/>
      <c r="F22" s="140"/>
    </row>
    <row r="23" spans="1:6" s="126" customFormat="1" ht="25.5" customHeight="1">
      <c r="A23" s="138" t="s">
        <v>267</v>
      </c>
      <c r="B23" s="132"/>
      <c r="C23" s="133"/>
      <c r="D23" s="134"/>
      <c r="E23" s="135"/>
      <c r="F23" s="140"/>
    </row>
    <row r="24" spans="1:6" s="126" customFormat="1" ht="25.5" customHeight="1">
      <c r="A24" s="138" t="s">
        <v>268</v>
      </c>
      <c r="B24" s="132"/>
      <c r="C24" s="133"/>
      <c r="D24" s="134"/>
      <c r="E24" s="135"/>
      <c r="F24" s="140"/>
    </row>
    <row r="25" spans="1:6" s="126" customFormat="1" ht="25.5" customHeight="1">
      <c r="A25" s="138" t="s">
        <v>269</v>
      </c>
      <c r="B25" s="132">
        <v>7</v>
      </c>
      <c r="C25" s="133">
        <v>7</v>
      </c>
      <c r="D25" s="134">
        <v>7</v>
      </c>
      <c r="E25" s="135">
        <f>D25/C25</f>
        <v>1</v>
      </c>
      <c r="F25" s="140" t="s">
        <v>55</v>
      </c>
    </row>
    <row r="26" spans="1:6" s="126" customFormat="1" ht="25.5" customHeight="1">
      <c r="A26" s="138" t="s">
        <v>270</v>
      </c>
      <c r="B26" s="132"/>
      <c r="C26" s="133"/>
      <c r="D26" s="134"/>
      <c r="E26" s="135"/>
      <c r="F26" s="140"/>
    </row>
    <row r="27" spans="1:6" s="126" customFormat="1" ht="25.5" customHeight="1">
      <c r="A27" s="138" t="s">
        <v>271</v>
      </c>
      <c r="B27" s="132"/>
      <c r="C27" s="133"/>
      <c r="D27" s="134"/>
      <c r="E27" s="135"/>
      <c r="F27" s="140"/>
    </row>
    <row r="28" spans="1:6" s="126" customFormat="1" ht="25.5" customHeight="1">
      <c r="A28" s="138" t="s">
        <v>272</v>
      </c>
      <c r="B28" s="133">
        <v>0</v>
      </c>
      <c r="C28" s="133">
        <v>0</v>
      </c>
      <c r="D28" s="134">
        <v>2</v>
      </c>
      <c r="E28" s="141" t="s">
        <v>55</v>
      </c>
      <c r="F28" s="142" t="s">
        <v>55</v>
      </c>
    </row>
    <row r="29" spans="1:6" s="126" customFormat="1" ht="25.5" customHeight="1">
      <c r="A29" s="138" t="s">
        <v>273</v>
      </c>
      <c r="B29" s="132"/>
      <c r="C29" s="133"/>
      <c r="D29" s="134"/>
      <c r="E29" s="134"/>
      <c r="F29" s="139"/>
    </row>
    <row r="30" spans="1:6" s="126" customFormat="1" ht="25.5" customHeight="1">
      <c r="A30" s="138" t="s">
        <v>274</v>
      </c>
      <c r="B30" s="132"/>
      <c r="C30" s="133"/>
      <c r="D30" s="134"/>
      <c r="E30" s="134"/>
      <c r="F30" s="139"/>
    </row>
    <row r="31" spans="1:6" s="126" customFormat="1" ht="25.5" customHeight="1">
      <c r="A31" s="138" t="s">
        <v>275</v>
      </c>
      <c r="B31" s="132"/>
      <c r="C31" s="133"/>
      <c r="D31" s="134"/>
      <c r="E31" s="134"/>
      <c r="F31" s="139"/>
    </row>
    <row r="32" spans="1:6" s="126" customFormat="1" ht="25.5" customHeight="1">
      <c r="A32" s="138" t="s">
        <v>276</v>
      </c>
      <c r="B32" s="132"/>
      <c r="C32" s="133"/>
      <c r="D32" s="134"/>
      <c r="E32" s="134"/>
      <c r="F32" s="139"/>
    </row>
    <row r="33" spans="1:6" s="126" customFormat="1" ht="25.5" customHeight="1">
      <c r="A33" s="138" t="s">
        <v>277</v>
      </c>
      <c r="B33" s="132"/>
      <c r="C33" s="133"/>
      <c r="D33" s="134"/>
      <c r="E33" s="134"/>
      <c r="F33" s="139"/>
    </row>
    <row r="34" spans="1:6" s="126" customFormat="1" ht="25.5" customHeight="1">
      <c r="A34" s="138" t="s">
        <v>278</v>
      </c>
      <c r="B34" s="132"/>
      <c r="C34" s="133"/>
      <c r="D34" s="134"/>
      <c r="E34" s="134"/>
      <c r="F34" s="139"/>
    </row>
    <row r="35" spans="1:6" s="126" customFormat="1" ht="25.5" customHeight="1">
      <c r="A35" s="138" t="s">
        <v>84</v>
      </c>
      <c r="B35" s="132"/>
      <c r="C35" s="133"/>
      <c r="D35" s="134"/>
      <c r="E35" s="134"/>
      <c r="F35" s="139"/>
    </row>
    <row r="36" spans="1:6" s="126" customFormat="1" ht="25.5" customHeight="1">
      <c r="A36" s="48" t="s">
        <v>279</v>
      </c>
      <c r="B36" s="132"/>
      <c r="C36" s="133"/>
      <c r="D36" s="134"/>
      <c r="E36" s="134"/>
      <c r="F36" s="139"/>
    </row>
    <row r="37" spans="1:6" s="126" customFormat="1" ht="25.5" customHeight="1">
      <c r="A37" s="137" t="s">
        <v>280</v>
      </c>
      <c r="B37" s="132"/>
      <c r="C37" s="133"/>
      <c r="D37" s="134"/>
      <c r="E37" s="134"/>
      <c r="F37" s="139"/>
    </row>
    <row r="38" spans="1:6" ht="27.75" customHeight="1">
      <c r="A38" s="143" t="s">
        <v>281</v>
      </c>
      <c r="B38" s="132"/>
      <c r="C38" s="133"/>
      <c r="D38" s="134"/>
      <c r="E38" s="134"/>
      <c r="F38" s="139"/>
    </row>
    <row r="39" ht="16.5">
      <c r="A39" s="144" t="s">
        <v>282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10" sqref="A10:D10"/>
    </sheetView>
  </sheetViews>
  <sheetFormatPr defaultColWidth="9.00390625" defaultRowHeight="14.25"/>
  <cols>
    <col min="1" max="1" width="50.25390625" style="70" customWidth="1"/>
    <col min="2" max="4" width="27.25390625" style="70" customWidth="1"/>
    <col min="5" max="7" width="13.875" style="70" customWidth="1"/>
    <col min="8" max="16384" width="9.00390625" style="70" customWidth="1"/>
  </cols>
  <sheetData>
    <row r="1" spans="1:4" s="64" customFormat="1" ht="48" customHeight="1">
      <c r="A1" s="71" t="s">
        <v>283</v>
      </c>
      <c r="B1" s="71"/>
      <c r="C1" s="71"/>
      <c r="D1" s="71"/>
    </row>
    <row r="2" spans="1:7" s="65" customFormat="1" ht="15.75">
      <c r="A2" s="9"/>
      <c r="B2" s="72"/>
      <c r="D2" s="72" t="s">
        <v>24</v>
      </c>
      <c r="G2" s="72"/>
    </row>
    <row r="3" spans="1:4" s="66" customFormat="1" ht="34.5" customHeight="1">
      <c r="A3" s="11" t="s">
        <v>25</v>
      </c>
      <c r="B3" s="73" t="s">
        <v>284</v>
      </c>
      <c r="C3" s="73"/>
      <c r="D3" s="73"/>
    </row>
    <row r="4" spans="1:4" s="66" customFormat="1" ht="34.5" customHeight="1">
      <c r="A4" s="11"/>
      <c r="B4" s="74" t="s">
        <v>285</v>
      </c>
      <c r="C4" s="74" t="s">
        <v>286</v>
      </c>
      <c r="D4" s="75" t="s">
        <v>287</v>
      </c>
    </row>
    <row r="5" spans="1:4" s="67" customFormat="1" ht="30.75" customHeight="1">
      <c r="A5" s="76" t="s">
        <v>288</v>
      </c>
      <c r="B5" s="77">
        <f>C5+D5</f>
        <v>0</v>
      </c>
      <c r="C5" s="122">
        <v>0</v>
      </c>
      <c r="D5" s="122">
        <v>0</v>
      </c>
    </row>
    <row r="6" spans="1:4" s="67" customFormat="1" ht="30.75" customHeight="1">
      <c r="A6" s="76" t="s">
        <v>289</v>
      </c>
      <c r="B6" s="77">
        <f>C6+D6</f>
        <v>0</v>
      </c>
      <c r="C6" s="122">
        <v>0</v>
      </c>
      <c r="D6" s="122">
        <v>0</v>
      </c>
    </row>
    <row r="7" spans="1:4" s="67" customFormat="1" ht="30.75" customHeight="1">
      <c r="A7" s="76" t="s">
        <v>290</v>
      </c>
      <c r="B7" s="77">
        <f>C7+D7</f>
        <v>0</v>
      </c>
      <c r="C7" s="122">
        <v>0</v>
      </c>
      <c r="D7" s="122">
        <v>0</v>
      </c>
    </row>
    <row r="8" spans="1:4" s="67" customFormat="1" ht="30.75" customHeight="1">
      <c r="A8" s="76" t="s">
        <v>291</v>
      </c>
      <c r="B8" s="77">
        <f>C8+D8</f>
        <v>0</v>
      </c>
      <c r="C8" s="122">
        <v>0</v>
      </c>
      <c r="D8" s="122">
        <v>0</v>
      </c>
    </row>
    <row r="9" spans="1:4" s="67" customFormat="1" ht="30.75" customHeight="1">
      <c r="A9" s="76" t="s">
        <v>292</v>
      </c>
      <c r="B9" s="77">
        <f>C9+D9</f>
        <v>0</v>
      </c>
      <c r="C9" s="122">
        <v>0</v>
      </c>
      <c r="D9" s="122">
        <v>0</v>
      </c>
    </row>
    <row r="10" spans="1:4" s="68" customFormat="1" ht="42.75" customHeight="1">
      <c r="A10" s="123" t="s">
        <v>293</v>
      </c>
      <c r="B10" s="124"/>
      <c r="C10" s="124"/>
      <c r="D10" s="125"/>
    </row>
    <row r="11" s="69" customFormat="1" ht="24" customHeight="1"/>
    <row r="12" s="69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05511811023623" right="0.5905511811023623" top="0.9842519685039371" bottom="0.5905511811023623" header="0.5905511811023623" footer="0.2362204724409449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藏獒</cp:lastModifiedBy>
  <cp:lastPrinted>2021-08-10T02:10:43Z</cp:lastPrinted>
  <dcterms:created xsi:type="dcterms:W3CDTF">2016-01-07T09:18:10Z</dcterms:created>
  <dcterms:modified xsi:type="dcterms:W3CDTF">2023-10-07T07:13:57Z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64098580495A42DFACAF6EF009CB4661_13</vt:lpwstr>
  </property>
  <property fmtid="{D5CDD505-2E9C-101B-9397-08002B2CF9AE}" pid="5" name="KSOReadingLayo">
    <vt:bool>true</vt:bool>
  </property>
</Properties>
</file>