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20" tabRatio="960" activeTab="19"/>
  </bookViews>
  <sheets>
    <sheet name="一般公共预算" sheetId="1" r:id="rId1"/>
    <sheet name="1收入" sheetId="2" r:id="rId2"/>
    <sheet name="2支出" sheetId="3" r:id="rId3"/>
    <sheet name="3 一般功能明细" sheetId="4" r:id="rId4"/>
    <sheet name="4一般经济明细" sheetId="5" r:id="rId5"/>
    <sheet name="基本支出明细" sheetId="6" r:id="rId6"/>
    <sheet name="5转移支付" sheetId="7" r:id="rId7"/>
    <sheet name="6一般债务限额和余额" sheetId="8" r:id="rId8"/>
    <sheet name="政府性基金预算" sheetId="9" r:id="rId9"/>
    <sheet name="7收入" sheetId="10" r:id="rId10"/>
    <sheet name="8支出" sheetId="11" r:id="rId11"/>
    <sheet name="9转移支付" sheetId="12" r:id="rId12"/>
    <sheet name="10专项债务限额和余额" sheetId="13" r:id="rId13"/>
    <sheet name="社会保险基金预算" sheetId="14" r:id="rId14"/>
    <sheet name="11收入" sheetId="15" r:id="rId15"/>
    <sheet name="12支出" sheetId="16" r:id="rId16"/>
    <sheet name="国有资本经营预算" sheetId="17" r:id="rId17"/>
    <sheet name="13收入" sheetId="18" r:id="rId18"/>
    <sheet name="14支出" sheetId="19" r:id="rId19"/>
    <sheet name="15国资转移支付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一般公共预算!$A$1:K25</definedName>
    <definedName name="_xlnm.Print_Area" localSheetId="1">'1收入'!$A$1:G34</definedName>
    <definedName name="_xlnm.Print_Titles" localSheetId="1">'1收入'!$1:4</definedName>
    <definedName name="_xlnm.Print_Area" localSheetId="2">'2支出'!$A$1:G32</definedName>
    <definedName name="_xlnm.Print_Titles" localSheetId="2">'2支出'!$1:4</definedName>
    <definedName name="_xlnm.Print_Area" localSheetId="3">'3 一般功能明细'!$A$1:D4</definedName>
    <definedName name="_xlnm.Print_Titles" localSheetId="3">'3 一般功能明细'!$1:3</definedName>
    <definedName name="_xlnm.Print_Area" localSheetId="4">'4一般经济明细'!$A$1:E82</definedName>
    <definedName name="_xlnm.Print_Titles" localSheetId="4">'4一般经济明细'!$1:3</definedName>
    <definedName name="_xlnm.Print_Area" localSheetId="5">基本支出明细!$A$1:E68</definedName>
    <definedName name="_xlnm.Print_Titles" localSheetId="5">基本支出明细!$1:3</definedName>
    <definedName name="_xlnm.Print_Area" localSheetId="6">'5转移支付'!$A$1:G37</definedName>
    <definedName name="_xlnm.Print_Titles" localSheetId="6">'5转移支付'!$1:3</definedName>
    <definedName name="_xlnm.Print_Area" localSheetId="7">'6一般债务限额和余额'!$A$1:D9</definedName>
    <definedName name="_xlnm.Print_Titles" localSheetId="7">'6一般债务限额和余额'!$1:4</definedName>
    <definedName name="_xlnm.Print_Area" localSheetId="8">政府性基金预算!$A$1:K25</definedName>
    <definedName name="_xlnm.Print_Area" localSheetId="9">'7收入'!$A$1:F19</definedName>
    <definedName name="_xlnm.Print_Titles" localSheetId="9">'7收入'!$1:3</definedName>
    <definedName name="_xlnm.Print_Area" localSheetId="10">'8支出'!$A$1:F15</definedName>
    <definedName name="_xlnm.Print_Titles" localSheetId="10">'8支出'!$1:3</definedName>
    <definedName name="_xlnm.Print_Area" localSheetId="11">'9转移支付'!$A$1:F8</definedName>
    <definedName name="_xlnm.Print_Titles" localSheetId="11">'9转移支付'!$1:3</definedName>
    <definedName name="_xlnm.Print_Area" localSheetId="12">'10专项债务限额和余额'!$A$1:D9</definedName>
    <definedName name="_xlnm.Print_Titles" localSheetId="12">'10专项债务限额和余额'!$1:4</definedName>
    <definedName name="_xlnm.Print_Area" localSheetId="13">社会保险基金预算!$A$1:K25</definedName>
    <definedName name="_xlnm.Print_Area" localSheetId="14">'11收入'!$A$1:E36</definedName>
    <definedName name="_xlnm.Print_Titles" localSheetId="14">'11收入'!$1:3</definedName>
    <definedName name="_xlnm.Print_Area" localSheetId="15">'12支出'!$A$1:F23</definedName>
    <definedName name="_xlnm.Print_Titles" localSheetId="15">'12支出'!$1:3</definedName>
    <definedName name="_xlnm.Print_Area" localSheetId="16">国有资本经营预算!$A$1:K25</definedName>
    <definedName name="_xlnm.Print_Area" localSheetId="17">'13收入'!$A$1:F17</definedName>
    <definedName name="_xlnm.Print_Titles" localSheetId="17">'13收入'!$1:3</definedName>
    <definedName name="_xlnm.Print_Area" localSheetId="18">'14支出'!$A$1:F15</definedName>
    <definedName name="_xlnm.Print_Titles" localSheetId="18">'14支出'!$1:3</definedName>
    <definedName name="_xlnm.Print_Area" localSheetId="19">'15国资转移支付'!$A$1:D9</definedName>
    <definedName name="_xlnm.Print_Titles" localSheetId="19">'15国资转移支付'!$1:4</definedName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一般功能明细'!$A$3:$AM$4</definedName>
    <definedName name="_xlnm._FilterDatabase" localSheetId="4" hidden="1">'4一般经济明细'!$A$6:$A$29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Database" localSheetId="3" hidden="1">#REF!</definedName>
    <definedName name="Database" localSheetId="16" hidden="1">#REF!</definedName>
    <definedName name="Database" localSheetId="13" hidden="1">#REF!</definedName>
    <definedName name="Database" localSheetId="0" hidden="1">#REF!</definedName>
    <definedName name="Database" localSheetId="8" hidden="1">#REF!</definedName>
    <definedName name="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'[2]P1012001'!$A$6:$E$117</definedName>
    <definedName name="gxxe2003" localSheetId="6">'[3]P1012001'!$A$6:$E$117</definedName>
    <definedName name="gxxe2003" localSheetId="11">'[2]P1012001'!$A$6:$E$117</definedName>
    <definedName name="gxxe2003">'[3]P1012001'!$A$6:$E$117</definedName>
    <definedName name="gxxe20032" localSheetId="4">'[4]P1012001'!$A$6:$E$117</definedName>
    <definedName name="gxxe20032" localSheetId="6">'[2]P1012001'!$A$6:$E$117</definedName>
    <definedName name="gxxe20032" localSheetId="11">'[4]P1012001'!$A$6:$E$117</definedName>
    <definedName name="gxxe20032">'[2]P1012001'!$A$6:$E$117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4">[10]四月份月报!#REF!</definedName>
    <definedName name="位次d" localSheetId="6">[9]四月份月报!#REF!</definedName>
    <definedName name="位次d" localSheetId="7">[9]四月份月报!#REF!</definedName>
    <definedName name="位次d" localSheetId="11">[10]四月份月报!#REF!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  <definedName name="_xlnm._FilterDatabase" localSheetId="5" hidden="1">基本支出明细!$A$5:$A$28</definedName>
    <definedName name="a" localSheetId="5">#REF!</definedName>
    <definedName name="aaaa" localSheetId="5">#REF!</definedName>
    <definedName name="bbb" localSheetId="5">#REF!</definedName>
    <definedName name="ccc" localSheetId="5">#REF!</definedName>
    <definedName name="database2" localSheetId="5">#REF!</definedName>
    <definedName name="database3" localSheetId="5">#REF!</definedName>
    <definedName name="fg" localSheetId="5">#REF!</definedName>
    <definedName name="gxxe2003" localSheetId="5">'[2]P1012001'!$A$6:$E$117</definedName>
    <definedName name="gxxe20032" localSheetId="5">'[4]P1012001'!$A$6:$E$117</definedName>
    <definedName name="hhhh" localSheetId="5">#REF!</definedName>
    <definedName name="kkkk" localSheetId="5">#REF!</definedName>
    <definedName name="Print_Area_MI" localSheetId="5">#REF!</definedName>
    <definedName name="zhe" localSheetId="5">#REF!</definedName>
    <definedName name="啊" localSheetId="5">#REF!</definedName>
    <definedName name="大多数" localSheetId="5">[6]XL4Poppy!$A$15</definedName>
    <definedName name="大调动" localSheetId="5">#REF!</definedName>
    <definedName name="鹅eee" localSheetId="5">#REF!</definedName>
    <definedName name="饿" localSheetId="5">#REF!</definedName>
    <definedName name="汇率" localSheetId="5">#REF!</definedName>
    <definedName name="胶" localSheetId="5">#REF!</definedName>
    <definedName name="结构" localSheetId="5">#REF!</definedName>
    <definedName name="经7" localSheetId="5">#REF!</definedName>
    <definedName name="经二7" localSheetId="5">#REF!</definedName>
    <definedName name="经二8" localSheetId="5">#REF!</definedName>
    <definedName name="经一7" localSheetId="5">#REF!</definedName>
    <definedName name="全额差额比例" localSheetId="5">'[8]C01-1'!#REF!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是" localSheetId="5">#REF!</definedName>
    <definedName name="脱钩" localSheetId="5">#REF!</definedName>
    <definedName name="位次d" localSheetId="5">[10]四月份月报!#REF!</definedName>
    <definedName name="先征后返徐2" localSheetId="5">#REF!</definedName>
    <definedName name="预备费分项目" localSheetId="5">#REF!</definedName>
    <definedName name="综合" localSheetId="5">#REF!</definedName>
    <definedName name="综核" localSheetId="5">#REF!</definedName>
    <definedName name="전" localSheetId="5">#REF!</definedName>
    <definedName name="주택사업본부" localSheetId="5">#REF!</definedName>
    <definedName name="철구사업본부" localSheetId="5">#REF!</definedName>
  </definedNames>
  <calcPr calcId="144525"/>
  <extLst/>
</workbook>
</file>

<file path=xl/sharedStrings.xml><?xml version="1.0" encoding="utf-8"?>
<sst xmlns="http://schemas.openxmlformats.org/spreadsheetml/2006/main" count="453">
  <si>
    <t>一般公共预算</t>
  </si>
  <si>
    <t>天穆镇人民政府2020年一般公共收入决算表</t>
  </si>
  <si>
    <t>表一</t>
  </si>
  <si>
    <t>单位：万元</t>
  </si>
  <si>
    <t>项           目</t>
  </si>
  <si>
    <t>2019年决算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</si>
  <si>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</si>
  <si>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</si>
  <si>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</si>
  <si>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</si>
  <si>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</si>
  <si>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</si>
  <si>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</si>
  <si>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</si>
  <si>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</si>
  <si>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</si>
  <si>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</si>
  <si>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</si>
  <si>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</si>
  <si>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</si>
  <si>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</si>
  <si>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</si>
  <si>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</si>
  <si>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</si>
  <si>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</si>
  <si>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</si>
  <si>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</si>
  <si>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</si>
  <si>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</si>
  <si>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</si>
  <si>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</si>
  <si>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</si>
  <si>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</si>
  <si>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</si>
  <si>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</si>
  <si>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</si>
  <si>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上</t>
    </r>
    <r>
      <rPr>
        <sz val="12"/>
        <rFont val="宋体"/>
        <family val="3"/>
        <charset val="134"/>
      </rPr>
      <t>年结余收入</t>
    </r>
  </si>
  <si>
    <t xml:space="preserve">    调入资金</t>
  </si>
  <si>
    <t xml:space="preserve">    动用预算稳定调节基金</t>
  </si>
  <si>
    <t>一 般 公 共 收 入 总 计</t>
  </si>
  <si>
    <t>天穆镇人民政府2020年一般公共支出决算表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</si>
  <si>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</si>
  <si>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</si>
  <si>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</si>
  <si>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</si>
  <si>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</si>
  <si>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</si>
  <si>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</si>
  <si>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</si>
  <si>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</si>
  <si>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</si>
  <si>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</si>
  <si>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</si>
  <si>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</si>
  <si>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</si>
  <si>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</si>
  <si>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</si>
  <si>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</si>
  <si>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</si>
  <si>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</si>
  <si>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</si>
  <si>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</si>
  <si>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预备费</t>
  </si>
  <si>
    <t>减：一般公共支出</t>
  </si>
  <si>
    <t>减：体制上解</t>
  </si>
  <si>
    <t>减：专项上解</t>
  </si>
  <si>
    <t>一 般 公 共 结 余</t>
  </si>
  <si>
    <t>安排预算稳定调节基金</t>
  </si>
  <si>
    <t>滚存结余</t>
  </si>
  <si>
    <t>天穆镇人民政府2020年一般公共支出决算功能分类明细表</t>
  </si>
  <si>
    <t>表三</t>
  </si>
  <si>
    <t>项        目</t>
  </si>
  <si>
    <t>决   算</t>
  </si>
  <si>
    <t>人大事务</t>
  </si>
  <si>
    <t>人大会议</t>
  </si>
  <si>
    <t>政府办公厅（室）及相关机构事务</t>
  </si>
  <si>
    <t>行政运行</t>
  </si>
  <si>
    <t>一般行政管理事务</t>
  </si>
  <si>
    <t>事业运行</t>
  </si>
  <si>
    <t>其他政府办公厅（室）及相关机构事务支出</t>
  </si>
  <si>
    <t>统计信息事务</t>
  </si>
  <si>
    <t>统计管理</t>
  </si>
  <si>
    <t>专项普查活动</t>
  </si>
  <si>
    <t>统计抽样调查</t>
  </si>
  <si>
    <t>财政事务</t>
  </si>
  <si>
    <t>其他财政事务支出</t>
  </si>
  <si>
    <t>审计事务</t>
  </si>
  <si>
    <t>审计业务</t>
  </si>
  <si>
    <t>纪检监察事务</t>
  </si>
  <si>
    <t>其他纪检监察事务支出</t>
  </si>
  <si>
    <t>民族事务</t>
  </si>
  <si>
    <t>民族工作专项</t>
  </si>
  <si>
    <t>群众团体事务</t>
  </si>
  <si>
    <t>其他群众团体事务支出</t>
  </si>
  <si>
    <t>宣传事务</t>
  </si>
  <si>
    <t>其他宣传事务支出</t>
  </si>
  <si>
    <t>市场监督管理事务</t>
  </si>
  <si>
    <t>食品安全监管</t>
  </si>
  <si>
    <t>司法</t>
  </si>
  <si>
    <t>法制建设</t>
  </si>
  <si>
    <t>普通教育</t>
  </si>
  <si>
    <t>学前教育</t>
  </si>
  <si>
    <t>成人教育</t>
  </si>
  <si>
    <t>成人高等教育</t>
  </si>
  <si>
    <t>文化和旅游</t>
  </si>
  <si>
    <t>群众文化</t>
  </si>
  <si>
    <t>人力资源和社会保障管理事务</t>
  </si>
  <si>
    <t>劳动关系和维权</t>
  </si>
  <si>
    <t>公共就业服务和职业技能鉴定机构</t>
  </si>
  <si>
    <t>民政管理事务</t>
  </si>
  <si>
    <t>基层政权建设和社区治理</t>
  </si>
  <si>
    <t>其他民政管理事务支出</t>
  </si>
  <si>
    <t>企业改革补助</t>
  </si>
  <si>
    <t>企业关闭破产补助</t>
  </si>
  <si>
    <t>其他企业改革发展补助</t>
  </si>
  <si>
    <t>就业补助</t>
  </si>
  <si>
    <t>公益性岗位补贴</t>
  </si>
  <si>
    <t>其他就业补助支出</t>
  </si>
  <si>
    <t>抚恤</t>
  </si>
  <si>
    <t>死亡抚恤</t>
  </si>
  <si>
    <t>伤残抚恤</t>
  </si>
  <si>
    <t>在乡复员、退伍军人生活补助</t>
  </si>
  <si>
    <t>义务兵优待</t>
  </si>
  <si>
    <t>退役安置</t>
  </si>
  <si>
    <t>退役士兵安置</t>
  </si>
  <si>
    <t>社会福利</t>
  </si>
  <si>
    <t>殡葬</t>
  </si>
  <si>
    <t>其他社会福利支出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</si>
  <si>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</si>
  <si>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</si>
  <si>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</si>
  <si>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</si>
  <si>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</si>
  <si>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</si>
  <si>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</si>
  <si>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特困人员救助供养</t>
  </si>
  <si>
    <t>城市特困人员救助供养支出</t>
  </si>
  <si>
    <t>其他生活救助</t>
  </si>
  <si>
    <t>其他农村生活救助</t>
  </si>
  <si>
    <t>退役军人管理事务</t>
  </si>
  <si>
    <t>拥军优属</t>
  </si>
  <si>
    <t>卫生健康支出</t>
  </si>
  <si>
    <t>公共卫生</t>
  </si>
  <si>
    <t>重大公共卫生服务</t>
  </si>
  <si>
    <t>计划生育事务</t>
  </si>
  <si>
    <t>计划生育服务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</si>
  <si>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</si>
  <si>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</si>
  <si>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</si>
  <si>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</si>
  <si>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</si>
  <si>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医疗救助</t>
  </si>
  <si>
    <t>城乡医疗救助</t>
  </si>
  <si>
    <t>环境保护管理事务</t>
  </si>
  <si>
    <t>其他环境保护管理事务支出</t>
  </si>
  <si>
    <t>污染防治</t>
  </si>
  <si>
    <t>大气</t>
  </si>
  <si>
    <t>城乡社区管理事务</t>
  </si>
  <si>
    <t>城管执法</t>
  </si>
  <si>
    <t>其他城乡社区管理事务支出</t>
  </si>
  <si>
    <t>城乡社区公共设施</t>
  </si>
  <si>
    <t>其他城乡社区公共设施支出</t>
  </si>
  <si>
    <t>城乡社区环境卫生</t>
  </si>
  <si>
    <t>其他城乡社区支出</t>
  </si>
  <si>
    <t>农业农村</t>
  </si>
  <si>
    <t>其他农业农村支出</t>
  </si>
  <si>
    <t>水利</t>
  </si>
  <si>
    <t>防汛</t>
  </si>
  <si>
    <t>江河湖库水系综合整治</t>
  </si>
  <si>
    <t>农村综合改革</t>
  </si>
  <si>
    <t>对村民委员会和村党支部的补助</t>
  </si>
  <si>
    <t>对村集体经济组织的补助</t>
  </si>
  <si>
    <t>其他农村综合改革支出</t>
  </si>
  <si>
    <t>公路水路运输</t>
  </si>
  <si>
    <t>公路运输管理</t>
  </si>
  <si>
    <t>铁路运输</t>
  </si>
  <si>
    <t>铁路安全</t>
  </si>
  <si>
    <t>资源勘探工业信息等支出</t>
  </si>
  <si>
    <t>支持中小企业发展和管理支出</t>
  </si>
  <si>
    <t>中小企业发展专项</t>
  </si>
  <si>
    <t>其他支持中小企业发展和管理支出</t>
  </si>
  <si>
    <t>其他商业服务业等支出</t>
  </si>
  <si>
    <t>服务业基础设施建设</t>
  </si>
  <si>
    <t>住房改革支出</t>
  </si>
  <si>
    <t>住房公积金</t>
  </si>
  <si>
    <t>应急管理事务</t>
  </si>
  <si>
    <t>灾害风险防治</t>
  </si>
  <si>
    <t>安全监管</t>
  </si>
  <si>
    <t>天穆镇人民政府2020年一般公共支出决算
经济分类明细表</t>
  </si>
  <si>
    <t>表四</t>
  </si>
  <si>
    <t>项         目</t>
  </si>
  <si>
    <r>
      <rPr>
        <sz val="12"/>
        <rFont val="黑体"/>
        <family val="3"/>
        <charset val="134"/>
      </rPr>
      <t xml:space="preserve">预 </t>
    </r>
    <r>
      <rPr>
        <sz val="12"/>
        <rFont val="黑体"/>
        <family val="3"/>
        <charset val="134"/>
      </rPr>
      <t xml:space="preserve">  </t>
    </r>
    <r>
      <rPr>
        <sz val="12"/>
        <rFont val="黑体"/>
        <family val="3"/>
        <charset val="134"/>
      </rPr>
      <t>算</t>
    </r>
  </si>
  <si>
    <t>　　一 般 公 共 支 出 合 计</t>
  </si>
  <si>
    <t>一、基本支出</t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</si>
  <si>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机关工资福利支出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</si>
  <si>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工资奖金津补贴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</si>
  <si>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社会保障缴费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</si>
  <si>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住房公积金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</si>
  <si>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其他工资福利支出</t>
    </r>
  </si>
  <si>
    <r>
      <rPr>
        <b/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机关商品和服务支出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</si>
  <si>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办公经费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</si>
  <si>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会议费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</si>
  <si>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培训费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</si>
  <si>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专用材料购置费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</si>
  <si>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委托业务费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</si>
  <si>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公务接待费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</si>
  <si>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因公出国(境)费用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</si>
  <si>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公务用车运行维护费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</si>
  <si>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维修(护)费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</si>
  <si>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其他商品和服务支出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</si>
  <si>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机关资本性支出(一)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</si>
  <si>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房屋建筑物购建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</si>
  <si>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基础设施建设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</si>
  <si>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公务用车购置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</si>
  <si>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土地征迁补偿和安置支出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</si>
  <si>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设备购置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</si>
  <si>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大型修缮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</si>
  <si>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其他资本性支出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</si>
  <si>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机关资本性支出(二)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</si>
  <si>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对事业单位经常性补助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</si>
  <si>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工资福利支出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</si>
  <si>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商品和服务支出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</si>
  <si>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其他对事业单位补助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</si>
  <si>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对事业单位资本性补助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</si>
  <si>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资本性支出(一)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</si>
  <si>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资本性支出(二)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</si>
  <si>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对企业补助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</si>
  <si>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费用补贴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</si>
  <si>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利息补贴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</si>
  <si>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其他对企业补助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</si>
  <si>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对企业资本性支出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</si>
  <si>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对企业资本性支出(一)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</si>
  <si>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对企业资本性支出(二)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</si>
  <si>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对个人和家庭的补助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</si>
  <si>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社会福利和救助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</si>
  <si>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助学金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</si>
  <si>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个人农业生产补贴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</si>
  <si>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离退休费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</si>
  <si>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其他对个人和家庭补助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</si>
  <si>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对社会保障基金补助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</si>
  <si>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对社会保障基金补助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</si>
  <si>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补充全国社会保障基金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</si>
  <si>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债务利息及费用支出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</si>
  <si>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国内债务付息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</si>
  <si>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国外债务付息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</si>
  <si>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国内债务发行费用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</si>
  <si>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国外债务发行费用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</si>
  <si>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其他支出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</si>
  <si>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赠与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</si>
  <si>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国家赔偿费用支出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</si>
  <si>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对民间非营利组织和群众性自治组织补贴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</si>
  <si>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其他支出</t>
    </r>
  </si>
  <si>
    <t>二、项目支出</t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</si>
  <si>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机关工资福利支出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</si>
  <si>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机关商品和服务支出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</si>
  <si>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机关资本性支出(一)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</si>
  <si>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机关资本性支出(二)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</si>
  <si>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对事业单位经常性补助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</si>
  <si>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对事业单位资本性补助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</si>
  <si>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对企业补助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</si>
  <si>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对企业资本性支出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</si>
  <si>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对个人和家庭的补助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</si>
  <si>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对社会保障基金补助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</si>
  <si>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债务利息及费用支出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</si>
  <si>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其他支出</t>
    </r>
  </si>
  <si>
    <t>天穆镇人民政府2020年一般公共预算基本支出决算
经济分类明细表</t>
  </si>
  <si>
    <t>合计</t>
  </si>
  <si>
    <t>2020年区对天穆镇人民政府税收返还和一般公共预算转移支付决算表</t>
  </si>
  <si>
    <t>表五</t>
  </si>
  <si>
    <t>项目</t>
  </si>
  <si>
    <t>预算</t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</si>
  <si>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</si>
  <si>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</si>
  <si>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</si>
  <si>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</si>
  <si>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</si>
  <si>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</si>
  <si>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</si>
  <si>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</si>
  <si>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</si>
  <si>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</si>
  <si>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</si>
  <si>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</si>
  <si>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</si>
  <si>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</si>
  <si>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</si>
  <si>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</si>
  <si>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</si>
  <si>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</si>
  <si>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</si>
  <si>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</si>
  <si>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</si>
  <si>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</si>
  <si>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</si>
  <si>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</si>
  <si>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</si>
  <si>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</si>
  <si>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</si>
  <si>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</si>
  <si>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</si>
  <si>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</si>
  <si>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</si>
  <si>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</si>
  <si>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>所得税基数返还支出</t>
  </si>
  <si>
    <t>天穆镇人民政府2020年政府一般债务限额和余额情况表</t>
  </si>
  <si>
    <t>表六</t>
  </si>
  <si>
    <t>金         额</t>
  </si>
  <si>
    <t>政府债券</t>
  </si>
  <si>
    <t>国有企事业单位债务等</t>
  </si>
  <si>
    <t>一、2018年末政府一般债务余额</t>
  </si>
  <si>
    <t>二、2019年末政府一般债务余额限额</t>
  </si>
  <si>
    <t>三、2019年政府一般债务举借额</t>
  </si>
  <si>
    <t>四、2019年政府一般债务还本额</t>
  </si>
  <si>
    <t>五、2019年末政府一般债务余额</t>
  </si>
  <si>
    <t>政府性基金预算</t>
  </si>
  <si>
    <t>天穆镇人民政府2020年政府性基金收入决算表</t>
  </si>
  <si>
    <t>表七</t>
  </si>
  <si>
    <t>决  算</t>
  </si>
  <si>
    <t>决算为调整
预算％</t>
  </si>
  <si>
    <t>决算为上年
决算％</t>
  </si>
  <si>
    <t>政 府 性 基 金 收 入 合 计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</si>
  <si>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</si>
  <si>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>政府收益</t>
    </r>
  </si>
  <si>
    <t xml:space="preserve"> 土地整理成本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</si>
  <si>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新增建设用地土地有偿使用费收入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</si>
  <si>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政府住房基金收入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</si>
  <si>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散装水泥专项资金收入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</si>
  <si>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新型墙体材料专项基金收入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</si>
  <si>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</si>
  <si>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</si>
  <si>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</si>
  <si>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</si>
  <si>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上年结余收入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</si>
  <si>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调入调出资金等</t>
    </r>
  </si>
  <si>
    <t xml:space="preserve">      专项债务转贷收入</t>
  </si>
  <si>
    <t xml:space="preserve">  政 府 性 基 金 收 入 总 计</t>
  </si>
  <si>
    <t>天穆镇人民政府2020年政府性基金支出决算表</t>
  </si>
  <si>
    <t>表八</t>
  </si>
  <si>
    <t>政 府 性 基 金 支 出 合 计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</si>
  <si>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文化体育与传媒支出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</si>
  <si>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</si>
  <si>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城乡社区支出</t>
    </r>
  </si>
  <si>
    <t xml:space="preserve">  交通运输支出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</si>
  <si>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资源勘探电力信息等支出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</si>
  <si>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… </t>
    </r>
  </si>
  <si>
    <t xml:space="preserve">  抗疫特别国债安排的支出</t>
  </si>
  <si>
    <t>政 府 性 基 金 收 入 总 计</t>
  </si>
  <si>
    <t>减：政府性基金支出</t>
  </si>
  <si>
    <t>政 府 性 基 金 结 余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</si>
  <si>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结转项目资金</t>
    </r>
  </si>
  <si>
    <t>2020年区对天穆镇人民政府性基金转移支付决算表</t>
  </si>
  <si>
    <t>表九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</si>
  <si>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</si>
  <si>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</si>
  <si>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</si>
  <si>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</si>
  <si>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</si>
  <si>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</si>
  <si>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抗疫特别国债安排的支出</t>
  </si>
  <si>
    <t>天穆镇人民政府2020年政府专项债务限额和余额情况表</t>
  </si>
  <si>
    <t>表十</t>
  </si>
  <si>
    <t>一、2019年末政府专项债务余额</t>
  </si>
  <si>
    <t>二、2020年末政府专项债务余额限额</t>
  </si>
  <si>
    <t>三、2020年政府专项债务举借额</t>
  </si>
  <si>
    <t>四、2020年政府专项债务还本额</t>
  </si>
  <si>
    <t>五、2020年末政府专项债务余额</t>
  </si>
  <si>
    <t>社会保险基金预算</t>
  </si>
  <si>
    <t>天穆镇人民政府2020年社会保险基金收入决算表</t>
  </si>
  <si>
    <t>表十一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</si>
  <si>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</si>
  <si>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</si>
  <si>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</si>
  <si>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</si>
  <si>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</si>
  <si>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</si>
  <si>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</si>
  <si>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</si>
  <si>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family val="3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</si>
  <si>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family val="3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</si>
  <si>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family val="3"/>
        <charset val="134"/>
      </rPr>
      <t>收入</t>
    </r>
  </si>
  <si>
    <t>八、机关事业单位基本养老保险基金收入</t>
  </si>
  <si>
    <t>天穆镇人民政府2020年社会保险基金支出决算表</t>
  </si>
  <si>
    <t>表十二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</si>
  <si>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</si>
  <si>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</si>
  <si>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</si>
  <si>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</si>
  <si>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</si>
  <si>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</si>
  <si>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</si>
  <si>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</si>
  <si>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</si>
  <si>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</si>
  <si>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</si>
  <si>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</si>
  <si>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</si>
  <si>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</si>
  <si>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</si>
  <si>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family val="3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</si>
  <si>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</si>
  <si>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family val="3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</si>
  <si>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family val="3"/>
        <charset val="134"/>
      </rPr>
      <t>支出</t>
    </r>
  </si>
  <si>
    <t>八、机关事业单位基本养老保险基金支出</t>
  </si>
  <si>
    <t>国有资本经营预算</t>
  </si>
  <si>
    <t>天穆镇人民政府2020年国有资本经营收入决算表</t>
  </si>
  <si>
    <t>表十三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</si>
  <si>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</si>
  <si>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</si>
  <si>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</si>
  <si>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</si>
  <si>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</si>
  <si>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</si>
  <si>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</si>
  <si>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</si>
  <si>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</si>
  <si>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</si>
  <si>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</si>
  <si>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</si>
  <si>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</si>
  <si>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</si>
  <si>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</si>
  <si>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</si>
  <si>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</si>
  <si>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</si>
  <si>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</si>
  <si>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</si>
  <si>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</si>
  <si>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</si>
  <si>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天穆镇人民政府2020年国有资本经营支出决算表</t>
  </si>
  <si>
    <t>表十四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</si>
  <si>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</si>
  <si>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</si>
  <si>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</si>
  <si>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</si>
  <si>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</si>
  <si>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</si>
  <si>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</si>
  <si>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</si>
  <si>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</si>
  <si>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</si>
  <si>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</si>
  <si>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</si>
  <si>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</si>
  <si>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</si>
  <si>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</si>
  <si>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2019年区对天穆镇国有资本经营转移支付决算表</t>
  </si>
  <si>
    <t>表十五</t>
  </si>
  <si>
    <t>决算为上
年执行％</t>
  </si>
  <si>
    <t>区对XX镇转移支付合计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</si>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</sst>
</file>

<file path=xl/styles.xml><?xml version="1.0" encoding="utf-8"?>
<styleSheet xmlns="http://schemas.openxmlformats.org/spreadsheetml/2006/main">
  <numFmts count="31">
    <numFmt numFmtId="176" formatCode="#,##0.00_ "/>
    <numFmt numFmtId="177" formatCode="0.00_ ;[Red]\-0.00\ "/>
    <numFmt numFmtId="178" formatCode="_(* #,##0.00_);_(* \(#,##0.00\);_(* &quot;-&quot;??_);_(@_)"/>
    <numFmt numFmtId="43" formatCode="_ * #,##0.00_ ;_ * \-#,##0.00_ ;_ * &quot;-&quot;??_ ;_ @_ "/>
    <numFmt numFmtId="179" formatCode="\$#,##0.00;\(\$#,##0.00\)"/>
    <numFmt numFmtId="180" formatCode="0.0%"/>
    <numFmt numFmtId="181" formatCode="0;_琀"/>
    <numFmt numFmtId="42" formatCode="_ &quot;￥&quot;* #,##0_ ;_ &quot;￥&quot;* \-#,##0_ ;_ &quot;￥&quot;* &quot;-&quot;_ ;_ @_ "/>
    <numFmt numFmtId="182" formatCode="_-* #,##0.00&quot;$&quot;_-;\-* #,##0.00&quot;$&quot;_-;_-* &quot;-&quot;??&quot;$&quot;_-;_-@_-"/>
    <numFmt numFmtId="183" formatCode="#,##0.0_);[Red]\(#,##0.0\)"/>
    <numFmt numFmtId="184" formatCode="#,##0;\-#,##0;&quot;-&quot;"/>
    <numFmt numFmtId="185" formatCode="\$#,##0;\(\$#,##0\)"/>
    <numFmt numFmtId="186" formatCode="_(&quot;$&quot;* #,##0.00_);_(&quot;$&quot;* \(#,##0.00\);_(&quot;$&quot;* &quot;-&quot;??_);_(@_)"/>
    <numFmt numFmtId="187" formatCode="_ * #,##0_ ;_ * \-#,##0_ ;_ * &quot;-&quot;??_ ;_ @_ "/>
    <numFmt numFmtId="188" formatCode="#,##0_);[Red]\(#,##0\)"/>
    <numFmt numFmtId="189" formatCode="0.00_ "/>
    <numFmt numFmtId="190" formatCode="_(* #,##0_);_(* \(#,##0\);_(* &quot;-&quot;_);_(@_)"/>
    <numFmt numFmtId="44" formatCode="_ &quot;￥&quot;* #,##0.00_ ;_ &quot;￥&quot;* \-#,##0.00_ ;_ &quot;￥&quot;* &quot;-&quot;??_ ;_ @_ "/>
    <numFmt numFmtId="191" formatCode="0.00_);[Red]\(0.00\)"/>
    <numFmt numFmtId="192" formatCode="#,##0.0_ "/>
    <numFmt numFmtId="193" formatCode="_-* #,##0&quot;$&quot;_-;\-* #,##0&quot;$&quot;_-;_-* &quot;-&quot;&quot;$&quot;_-;_-@_-"/>
    <numFmt numFmtId="41" formatCode="_ * #,##0_ ;_ * \-#,##0_ ;_ * &quot;-&quot;_ ;_ @_ "/>
    <numFmt numFmtId="194" formatCode="#,##0_ "/>
    <numFmt numFmtId="195" formatCode="yyyy&quot;年&quot;m&quot;月&quot;d&quot;日&quot;;@"/>
    <numFmt numFmtId="196" formatCode="#,##0;\(#,##0\)"/>
    <numFmt numFmtId="197" formatCode="0.0_);[Red]\(0.0\)"/>
    <numFmt numFmtId="198" formatCode="_-* #,##0.00_$_-;\-* #,##0.00_$_-;_-* &quot;-&quot;??_$_-;_-@_-"/>
    <numFmt numFmtId="199" formatCode="_-&quot;$&quot;* #,##0_-;\-&quot;$&quot;* #,##0_-;_-&quot;$&quot;* &quot;-&quot;_-;_-@_-"/>
    <numFmt numFmtId="200" formatCode="0.0_ "/>
    <numFmt numFmtId="201" formatCode="0.0"/>
    <numFmt numFmtId="202" formatCode="_-* #,##0_$_-;\-* #,##0_$_-;_-* &quot;-&quot;_$_-;_-@_-"/>
  </numFmts>
  <fonts count="92">
    <font>
      <sz val="12"/>
      <name val="宋体"/>
      <charset val="134"/>
    </font>
    <font>
      <sz val="22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21"/>
      <name val="黑体"/>
      <family val="3"/>
      <charset val="134"/>
    </font>
    <font>
      <sz val="22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  <charset val="134"/>
    </font>
    <font>
      <sz val="12"/>
      <color indexed="8"/>
      <name val="黑体"/>
      <family val="3"/>
      <charset val="134"/>
    </font>
    <font>
      <sz val="18"/>
      <name val="黑体"/>
      <family val="3"/>
      <charset val="134"/>
    </font>
    <font>
      <sz val="40"/>
      <name val="华文中宋"/>
      <family val="3"/>
      <charset val="134"/>
    </font>
    <font>
      <sz val="24"/>
      <name val="宋体"/>
      <family val="3"/>
      <charset val="134"/>
    </font>
    <font>
      <b/>
      <sz val="48"/>
      <name val="华文中宋"/>
      <family val="3"/>
      <charset val="134"/>
    </font>
    <font>
      <sz val="22"/>
      <name val="楷体_GB2312"/>
      <family val="3"/>
      <charset val="134"/>
    </font>
    <font>
      <sz val="28"/>
      <name val="华文新魏"/>
      <family val="3"/>
      <charset val="134"/>
    </font>
    <font>
      <sz val="24"/>
      <name val="华文中宋"/>
      <family val="3"/>
      <charset val="134"/>
    </font>
    <font>
      <sz val="12"/>
      <name val="华文新魏"/>
      <family val="3"/>
      <charset val="134"/>
    </font>
    <font>
      <b/>
      <sz val="28"/>
      <name val="宋体"/>
      <family val="3"/>
      <charset val="134"/>
    </font>
    <font>
      <b/>
      <sz val="28"/>
      <name val="仿宋_GB2312"/>
      <family val="3"/>
      <charset val="134"/>
    </font>
    <font>
      <sz val="13"/>
      <name val="宋体"/>
      <family val="3"/>
      <charset val="134"/>
    </font>
    <font>
      <sz val="18"/>
      <name val="宋体"/>
      <family val="3"/>
      <charset val="134"/>
    </font>
    <font>
      <b/>
      <sz val="13"/>
      <name val="宋体"/>
      <family val="3"/>
      <charset val="134"/>
    </font>
    <font>
      <b/>
      <sz val="12"/>
      <name val="宋体"/>
      <charset val="134"/>
    </font>
    <font>
      <sz val="13"/>
      <name val="黑体"/>
      <family val="3"/>
      <charset val="134"/>
    </font>
    <font>
      <sz val="12"/>
      <color indexed="0"/>
      <name val="黑体"/>
      <charset val="134"/>
    </font>
    <font>
      <b/>
      <sz val="12"/>
      <color indexed="0"/>
      <name val="宋体"/>
      <charset val="134"/>
    </font>
    <font>
      <sz val="12"/>
      <color indexed="0"/>
      <name val="宋体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7"/>
      <charset val="134"/>
    </font>
    <font>
      <sz val="11"/>
      <name val="宋体"/>
      <family val="3"/>
      <charset val="134"/>
    </font>
    <font>
      <sz val="20"/>
      <name val="黑体"/>
      <family val="3"/>
      <charset val="134"/>
    </font>
    <font>
      <b/>
      <sz val="12"/>
      <name val="黑体"/>
      <charset val="134"/>
    </font>
    <font>
      <sz val="14"/>
      <name val="黑体"/>
      <family val="3"/>
      <charset val="134"/>
    </font>
    <font>
      <sz val="12"/>
      <name val="黑体"/>
      <charset val="134"/>
    </font>
    <font>
      <sz val="12"/>
      <color indexed="0"/>
      <name val="宋体"/>
      <family val="7"/>
      <charset val="134"/>
    </font>
    <font>
      <b/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b/>
      <i/>
      <sz val="16"/>
      <name val="Helv"/>
      <family val="2"/>
      <charset val="134"/>
    </font>
    <font>
      <sz val="11"/>
      <color indexed="42"/>
      <name val="宋体"/>
      <family val="3"/>
      <charset val="134"/>
    </font>
    <font>
      <sz val="10.5"/>
      <color indexed="17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Arial"/>
      <family val="2"/>
      <charset val="134"/>
    </font>
    <font>
      <sz val="11"/>
      <color indexed="6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8"/>
      <name val="Arial"/>
      <family val="2"/>
      <charset val="134"/>
    </font>
    <font>
      <sz val="12"/>
      <color indexed="20"/>
      <name val="楷体_GB2312"/>
      <family val="3"/>
      <charset val="134"/>
    </font>
    <font>
      <sz val="12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name val="Times New Roman"/>
      <family val="1"/>
      <charset val="134"/>
    </font>
    <font>
      <i/>
      <sz val="11"/>
      <color indexed="23"/>
      <name val="宋体"/>
      <family val="3"/>
      <charset val="134"/>
    </font>
    <font>
      <sz val="7"/>
      <name val="Small Fonts"/>
      <family val="2"/>
      <charset val="134"/>
    </font>
    <font>
      <sz val="9"/>
      <color indexed="20"/>
      <name val="宋体"/>
      <family val="3"/>
      <charset val="134"/>
    </font>
    <font>
      <sz val="12"/>
      <name val="Helv"/>
      <family val="2"/>
      <charset val="134"/>
    </font>
    <font>
      <sz val="10"/>
      <color indexed="8"/>
      <name val="Arial"/>
      <family val="2"/>
      <charset val="134"/>
    </font>
    <font>
      <sz val="8"/>
      <name val="Times New Roman"/>
      <family val="1"/>
      <charset val="134"/>
    </font>
    <font>
      <sz val="12"/>
      <color indexed="1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2"/>
      <name val="Arial"/>
      <family val="2"/>
      <charset val="134"/>
    </font>
    <font>
      <b/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0"/>
      <name val="MS Sans Serif"/>
      <family val="2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8"/>
      <name val="Arial"/>
      <family val="2"/>
      <charset val="134"/>
    </font>
    <font>
      <b/>
      <sz val="18"/>
      <color indexed="62"/>
      <name val="宋体"/>
      <family val="3"/>
      <charset val="134"/>
    </font>
    <font>
      <sz val="12"/>
      <color indexed="17"/>
      <name val="楷体_GB2312"/>
      <family val="3"/>
      <charset val="134"/>
    </font>
    <font>
      <sz val="12"/>
      <name val="Times New Roman"/>
      <family val="1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indexed="17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官帕眉"/>
      <charset val="134"/>
    </font>
    <font>
      <sz val="12"/>
      <name val="Courier"/>
      <family val="2"/>
      <charset val="134"/>
    </font>
    <font>
      <sz val="12"/>
      <name val="바탕체"/>
      <family val="3"/>
      <charset val="134"/>
    </font>
    <font>
      <b/>
      <sz val="10"/>
      <color indexed="0"/>
      <name val="宋体"/>
      <charset val="134"/>
    </font>
    <font>
      <sz val="10"/>
      <color indexed="0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44"/>
      </patternFill>
    </fill>
    <fill>
      <patternFill patternType="solid">
        <fgColor indexed="53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30"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84" fontId="63" fillId="0" borderId="0" applyFill="0" applyBorder="0" applyAlignment="0">
      <alignment vertical="center"/>
    </xf>
    <xf numFmtId="0" fontId="65" fillId="31" borderId="0" applyNumberFormat="0" applyBorder="0" applyAlignment="0" applyProtection="0">
      <alignment vertical="center"/>
    </xf>
    <xf numFmtId="0" fontId="67" fillId="14" borderId="2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1" fillId="38" borderId="29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3" fillId="0" borderId="0" applyProtection="0">
      <alignment vertical="center"/>
    </xf>
    <xf numFmtId="0" fontId="39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196" fontId="58" fillId="0" borderId="0">
      <alignment vertical="center"/>
    </xf>
    <xf numFmtId="199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79" fontId="58" fillId="0" borderId="0">
      <alignment vertical="center"/>
    </xf>
    <xf numFmtId="0" fontId="57" fillId="0" borderId="0" applyProtection="0">
      <alignment vertical="center"/>
    </xf>
    <xf numFmtId="185" fontId="5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" fontId="57" fillId="0" borderId="0" applyProtection="0">
      <alignment vertical="center"/>
    </xf>
    <xf numFmtId="0" fontId="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0" fillId="0" borderId="28" applyNumberFormat="0" applyAlignment="0" applyProtection="0">
      <alignment horizontal="left" vertical="center"/>
    </xf>
    <xf numFmtId="0" fontId="39" fillId="9" borderId="0" applyNumberFormat="0" applyBorder="0" applyAlignment="0" applyProtection="0">
      <alignment vertical="center"/>
    </xf>
    <xf numFmtId="0" fontId="70" fillId="0" borderId="5">
      <alignment horizontal="left" vertical="center"/>
    </xf>
    <xf numFmtId="0" fontId="72" fillId="0" borderId="30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6" fillId="0" borderId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70" fillId="0" borderId="0" applyProtection="0">
      <alignment vertical="center"/>
    </xf>
    <xf numFmtId="0" fontId="56" fillId="7" borderId="24" applyNumberFormat="0" applyAlignment="0" applyProtection="0">
      <alignment vertical="center"/>
    </xf>
    <xf numFmtId="0" fontId="52" fillId="14" borderId="1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6" fillId="7" borderId="24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37" fontId="60" fillId="0" borderId="0">
      <alignment vertical="center"/>
    </xf>
    <xf numFmtId="0" fontId="62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0" fillId="23" borderId="26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6" fillId="14" borderId="25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" fillId="0" borderId="0">
      <alignment vertical="center"/>
    </xf>
    <xf numFmtId="1" fontId="49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0" borderId="33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5" fillId="0" borderId="0">
      <alignment horizontal="centerContinuous" vertical="center"/>
    </xf>
    <xf numFmtId="0" fontId="53" fillId="9" borderId="0" applyNumberFormat="0" applyBorder="0" applyAlignment="0" applyProtection="0">
      <alignment vertical="center"/>
    </xf>
    <xf numFmtId="0" fontId="30" fillId="0" borderId="1">
      <alignment horizontal="distributed" vertical="center" wrapText="1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9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63" fillId="0" borderId="0">
      <alignment vertical="center"/>
    </xf>
    <xf numFmtId="0" fontId="49" fillId="0" borderId="0">
      <alignment vertical="center"/>
    </xf>
    <xf numFmtId="0" fontId="4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" fontId="30" fillId="0" borderId="1">
      <alignment vertical="center"/>
      <protection locked="0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86" fillId="38" borderId="29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8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34" applyNumberFormat="0" applyFill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0" fontId="67" fillId="3" borderId="2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202" fontId="0" fillId="0" borderId="0" applyFont="0" applyFill="0" applyBorder="0" applyAlignment="0" applyProtection="0">
      <alignment vertical="center"/>
    </xf>
    <xf numFmtId="0" fontId="5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7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56" fillId="7" borderId="24" applyNumberFormat="0" applyAlignment="0" applyProtection="0">
      <alignment vertical="center"/>
    </xf>
    <xf numFmtId="0" fontId="88" fillId="0" borderId="0">
      <alignment vertical="center"/>
    </xf>
    <xf numFmtId="201" fontId="30" fillId="0" borderId="1">
      <alignment vertical="center"/>
      <protection locked="0"/>
    </xf>
    <xf numFmtId="0" fontId="49" fillId="0" borderId="0">
      <alignment vertical="center"/>
    </xf>
    <xf numFmtId="0" fontId="0" fillId="23" borderId="26" applyNumberFormat="0" applyFont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89" fillId="0" borderId="0">
      <alignment vertical="center"/>
    </xf>
  </cellStyleXfs>
  <cellXfs count="368">
    <xf numFmtId="0" fontId="0" fillId="0" borderId="0" xfId="0" applyAlignment="1"/>
    <xf numFmtId="0" fontId="1" fillId="0" borderId="0" xfId="98" applyFont="1" applyAlignment="1">
      <alignment vertical="top"/>
    </xf>
    <xf numFmtId="0" fontId="0" fillId="0" borderId="0" xfId="98" applyFont="1">
      <alignment vertical="center"/>
    </xf>
    <xf numFmtId="0" fontId="2" fillId="0" borderId="0" xfId="98" applyFont="1">
      <alignment vertical="center"/>
    </xf>
    <xf numFmtId="0" fontId="3" fillId="0" borderId="0" xfId="98" applyFont="1">
      <alignment vertical="center"/>
    </xf>
    <xf numFmtId="0" fontId="4" fillId="0" borderId="0" xfId="98">
      <alignment vertical="center"/>
    </xf>
    <xf numFmtId="0" fontId="5" fillId="0" borderId="0" xfId="568" applyFont="1" applyFill="1" applyAlignment="1">
      <alignment horizontal="center" vertical="top"/>
    </xf>
    <xf numFmtId="0" fontId="5" fillId="0" borderId="0" xfId="568" applyFont="1" applyFill="1" applyAlignment="1">
      <alignment vertical="top"/>
    </xf>
    <xf numFmtId="0" fontId="0" fillId="0" borderId="0" xfId="98" applyFont="1" applyAlignment="1">
      <alignment horizontal="right" vertical="center"/>
    </xf>
    <xf numFmtId="0" fontId="2" fillId="0" borderId="1" xfId="860" applyFont="1" applyFill="1" applyBorder="1" applyAlignment="1">
      <alignment horizontal="center" vertical="center" wrapText="1"/>
    </xf>
    <xf numFmtId="194" fontId="2" fillId="0" borderId="2" xfId="860" applyNumberFormat="1" applyFont="1" applyFill="1" applyBorder="1" applyAlignment="1">
      <alignment horizontal="center" vertical="center" wrapText="1"/>
    </xf>
    <xf numFmtId="194" fontId="2" fillId="0" borderId="2" xfId="871" applyNumberFormat="1" applyFont="1" applyFill="1" applyBorder="1" applyAlignment="1">
      <alignment horizontal="center" vertical="center" wrapText="1"/>
    </xf>
    <xf numFmtId="0" fontId="2" fillId="0" borderId="2" xfId="871" applyFont="1" applyFill="1" applyBorder="1" applyAlignment="1">
      <alignment horizontal="center" vertical="center" wrapText="1"/>
    </xf>
    <xf numFmtId="192" fontId="2" fillId="0" borderId="2" xfId="568" applyNumberFormat="1" applyFont="1" applyFill="1" applyBorder="1" applyAlignment="1" applyProtection="1">
      <alignment horizontal="center" vertical="center" wrapText="1"/>
    </xf>
    <xf numFmtId="194" fontId="2" fillId="0" borderId="3" xfId="860" applyNumberFormat="1" applyFont="1" applyFill="1" applyBorder="1" applyAlignment="1">
      <alignment horizontal="center" vertical="center" wrapText="1"/>
    </xf>
    <xf numFmtId="194" fontId="2" fillId="0" borderId="3" xfId="871" applyNumberFormat="1" applyFont="1" applyFill="1" applyBorder="1" applyAlignment="1">
      <alignment horizontal="center" vertical="center" wrapText="1"/>
    </xf>
    <xf numFmtId="0" fontId="2" fillId="0" borderId="3" xfId="871" applyFont="1" applyFill="1" applyBorder="1" applyAlignment="1">
      <alignment horizontal="center" vertical="center" wrapText="1"/>
    </xf>
    <xf numFmtId="192" fontId="2" fillId="0" borderId="3" xfId="568" applyNumberFormat="1" applyFont="1" applyFill="1" applyBorder="1" applyAlignment="1" applyProtection="1">
      <alignment horizontal="center" vertical="center" wrapText="1"/>
    </xf>
    <xf numFmtId="0" fontId="2" fillId="0" borderId="1" xfId="870" applyFont="1" applyFill="1" applyBorder="1" applyAlignment="1">
      <alignment horizontal="left" vertical="center" indent="1"/>
    </xf>
    <xf numFmtId="194" fontId="0" fillId="0" borderId="1" xfId="98" applyNumberFormat="1" applyFont="1" applyFill="1" applyBorder="1">
      <alignment vertical="center"/>
    </xf>
    <xf numFmtId="0" fontId="3" fillId="0" borderId="1" xfId="98" applyFont="1" applyBorder="1">
      <alignment vertical="center"/>
    </xf>
    <xf numFmtId="0" fontId="2" fillId="0" borderId="1" xfId="568" applyNumberFormat="1" applyFont="1" applyFill="1" applyBorder="1" applyAlignment="1" applyProtection="1">
      <alignment horizontal="left" vertical="center" indent="1"/>
    </xf>
    <xf numFmtId="0" fontId="4" fillId="0" borderId="1" xfId="568" applyNumberFormat="1" applyFont="1" applyFill="1" applyBorder="1" applyAlignment="1" applyProtection="1">
      <alignment horizontal="left" vertical="center" wrapText="1" indent="3"/>
    </xf>
    <xf numFmtId="0" fontId="6" fillId="0" borderId="0" xfId="866" applyFont="1" applyAlignment="1">
      <alignment horizontal="center" vertical="top"/>
    </xf>
    <xf numFmtId="0" fontId="7" fillId="0" borderId="0" xfId="866" applyFont="1" applyAlignment="1"/>
    <xf numFmtId="0" fontId="8" fillId="0" borderId="0" xfId="866" applyFont="1" applyAlignment="1"/>
    <xf numFmtId="0" fontId="7" fillId="0" borderId="0" xfId="866" applyFont="1" applyAlignment="1">
      <alignment horizontal="right"/>
    </xf>
    <xf numFmtId="0" fontId="7" fillId="0" borderId="0" xfId="866" applyFont="1" applyBorder="1" applyAlignment="1">
      <alignment horizontal="right" vertical="center" wrapText="1"/>
    </xf>
    <xf numFmtId="0" fontId="9" fillId="0" borderId="1" xfId="866" applyFont="1" applyBorder="1" applyAlignment="1">
      <alignment horizontal="left" vertical="center" wrapText="1" indent="1"/>
    </xf>
    <xf numFmtId="194" fontId="0" fillId="0" borderId="1" xfId="0" applyNumberFormat="1" applyBorder="1" applyAlignment="1">
      <alignment vertical="center"/>
    </xf>
    <xf numFmtId="0" fontId="0" fillId="0" borderId="1" xfId="0" applyBorder="1" applyAlignment="1"/>
    <xf numFmtId="0" fontId="7" fillId="0" borderId="1" xfId="866" applyFont="1" applyFill="1" applyBorder="1" applyAlignment="1">
      <alignment horizontal="left" vertical="center" wrapText="1" indent="1"/>
    </xf>
    <xf numFmtId="0" fontId="7" fillId="0" borderId="1" xfId="866" applyFont="1" applyBorder="1" applyAlignment="1">
      <alignment horizontal="left" vertical="center" wrapText="1" indent="1"/>
    </xf>
    <xf numFmtId="0" fontId="7" fillId="0" borderId="1" xfId="866" applyFont="1" applyBorder="1" applyAlignment="1">
      <alignment horizontal="left" vertical="center" wrapText="1"/>
    </xf>
    <xf numFmtId="0" fontId="7" fillId="0" borderId="1" xfId="866" applyFont="1" applyFill="1" applyBorder="1" applyAlignment="1">
      <alignment vertical="center" wrapText="1"/>
    </xf>
    <xf numFmtId="0" fontId="9" fillId="0" borderId="1" xfId="860" applyFont="1" applyFill="1" applyBorder="1" applyAlignment="1">
      <alignment horizontal="left" vertical="center" wrapText="1" indent="1"/>
    </xf>
    <xf numFmtId="0" fontId="4" fillId="0" borderId="1" xfId="568" applyNumberFormat="1" applyFont="1" applyFill="1" applyBorder="1" applyAlignment="1" applyProtection="1">
      <alignment horizontal="left" vertical="center" indent="1"/>
    </xf>
    <xf numFmtId="0" fontId="7" fillId="0" borderId="1" xfId="866" applyFont="1" applyBorder="1" applyAlignment="1">
      <alignment horizontal="left" vertical="center" wrapText="1" indent="2"/>
    </xf>
    <xf numFmtId="0" fontId="4" fillId="0" borderId="1" xfId="860" applyFont="1" applyFill="1" applyBorder="1" applyAlignment="1">
      <alignment horizontal="left" vertical="center" wrapText="1"/>
    </xf>
    <xf numFmtId="0" fontId="4" fillId="0" borderId="0" xfId="872" applyAlignment="1"/>
    <xf numFmtId="0" fontId="10" fillId="0" borderId="0" xfId="872" applyFont="1" applyAlignment="1">
      <alignment vertical="center" wrapText="1"/>
    </xf>
    <xf numFmtId="0" fontId="4" fillId="0" borderId="0" xfId="872" applyAlignment="1">
      <alignment horizontal="right"/>
    </xf>
    <xf numFmtId="0" fontId="11" fillId="0" borderId="0" xfId="872" applyFont="1" applyAlignment="1">
      <alignment horizontal="center" wrapText="1"/>
    </xf>
    <xf numFmtId="0" fontId="12" fillId="0" borderId="0" xfId="872" applyFont="1" applyAlignment="1">
      <alignment horizontal="center"/>
    </xf>
    <xf numFmtId="0" fontId="13" fillId="0" borderId="0" xfId="872" applyFont="1" applyAlignment="1">
      <alignment horizontal="center"/>
    </xf>
    <xf numFmtId="57" fontId="14" fillId="0" borderId="0" xfId="872" applyNumberFormat="1" applyFont="1" applyAlignment="1"/>
    <xf numFmtId="0" fontId="15" fillId="0" borderId="0" xfId="872" applyFont="1" applyAlignment="1">
      <alignment horizontal="center"/>
    </xf>
    <xf numFmtId="57" fontId="16" fillId="0" borderId="0" xfId="872" applyNumberFormat="1" applyFont="1" applyAlignment="1">
      <alignment horizontal="center"/>
    </xf>
    <xf numFmtId="0" fontId="17" fillId="0" borderId="0" xfId="872" applyFont="1" applyAlignment="1"/>
    <xf numFmtId="31" fontId="18" fillId="0" borderId="0" xfId="872" applyNumberFormat="1" applyFont="1" applyAlignment="1">
      <alignment horizontal="center"/>
    </xf>
    <xf numFmtId="31" fontId="19" fillId="0" borderId="0" xfId="872" applyNumberFormat="1" applyFont="1" applyAlignment="1"/>
    <xf numFmtId="0" fontId="4" fillId="0" borderId="0" xfId="872" applyAlignment="1">
      <alignment horizontal="center"/>
    </xf>
    <xf numFmtId="0" fontId="10" fillId="0" borderId="0" xfId="872" applyFont="1" applyAlignment="1">
      <alignment horizontal="center" vertical="center" wrapText="1"/>
    </xf>
    <xf numFmtId="0" fontId="6" fillId="0" borderId="0" xfId="568" applyFont="1" applyFill="1" applyAlignment="1">
      <alignment vertical="top" wrapText="1"/>
    </xf>
    <xf numFmtId="0" fontId="0" fillId="0" borderId="0" xfId="568" applyFont="1" applyFill="1">
      <alignment vertical="center"/>
    </xf>
    <xf numFmtId="0" fontId="2" fillId="0" borderId="0" xfId="568" applyFont="1" applyFill="1">
      <alignment vertical="center"/>
    </xf>
    <xf numFmtId="0" fontId="20" fillId="0" borderId="0" xfId="568" applyFont="1" applyFill="1" applyBorder="1">
      <alignment vertical="center"/>
    </xf>
    <xf numFmtId="0" fontId="20" fillId="0" borderId="0" xfId="568" applyFont="1" applyFill="1">
      <alignment vertical="center"/>
    </xf>
    <xf numFmtId="180" fontId="20" fillId="0" borderId="0" xfId="9" applyNumberFormat="1" applyFont="1" applyFill="1" applyAlignment="1">
      <alignment vertical="center"/>
    </xf>
    <xf numFmtId="0" fontId="4" fillId="0" borderId="0" xfId="732">
      <alignment vertical="center"/>
    </xf>
    <xf numFmtId="0" fontId="6" fillId="0" borderId="0" xfId="568" applyFont="1" applyFill="1" applyAlignment="1">
      <alignment horizontal="center" vertical="top" wrapText="1"/>
    </xf>
    <xf numFmtId="180" fontId="0" fillId="0" borderId="0" xfId="9" applyNumberFormat="1" applyFont="1" applyFill="1" applyAlignment="1">
      <alignment horizontal="right" vertical="center"/>
    </xf>
    <xf numFmtId="0" fontId="0" fillId="0" borderId="0" xfId="732" applyNumberFormat="1" applyFont="1" applyFill="1" applyBorder="1" applyAlignment="1">
      <alignment horizontal="right" vertical="center"/>
    </xf>
    <xf numFmtId="194" fontId="0" fillId="0" borderId="1" xfId="7" applyNumberFormat="1" applyFont="1" applyFill="1" applyBorder="1" applyAlignment="1">
      <alignment horizontal="right" vertical="center"/>
    </xf>
    <xf numFmtId="0" fontId="20" fillId="0" borderId="1" xfId="568" applyFont="1" applyFill="1" applyBorder="1">
      <alignment vertical="center"/>
    </xf>
    <xf numFmtId="180" fontId="20" fillId="0" borderId="1" xfId="9" applyNumberFormat="1" applyFont="1" applyFill="1" applyBorder="1" applyAlignment="1">
      <alignment vertical="center"/>
    </xf>
    <xf numFmtId="0" fontId="4" fillId="0" borderId="1" xfId="732" applyBorder="1">
      <alignment vertical="center"/>
    </xf>
    <xf numFmtId="189" fontId="20" fillId="0" borderId="0" xfId="568" applyNumberFormat="1" applyFont="1" applyFill="1">
      <alignment vertical="center"/>
    </xf>
    <xf numFmtId="200" fontId="0" fillId="0" borderId="0" xfId="860" applyNumberFormat="1" applyFont="1" applyFill="1" applyAlignment="1">
      <alignment vertical="center"/>
    </xf>
    <xf numFmtId="0" fontId="7" fillId="0" borderId="1" xfId="732" applyNumberFormat="1" applyFont="1" applyFill="1" applyBorder="1" applyAlignment="1">
      <alignment horizontal="left" vertical="center" indent="1" shrinkToFit="1"/>
    </xf>
    <xf numFmtId="0" fontId="7" fillId="0" borderId="1" xfId="732" applyNumberFormat="1" applyFont="1" applyFill="1" applyBorder="1" applyAlignment="1">
      <alignment horizontal="left" vertical="center" wrapText="1" indent="1"/>
    </xf>
    <xf numFmtId="0" fontId="0" fillId="0" borderId="1" xfId="732" applyNumberFormat="1" applyFont="1" applyFill="1" applyBorder="1" applyAlignment="1">
      <alignment horizontal="left" vertical="center" wrapText="1" indent="1"/>
    </xf>
    <xf numFmtId="200" fontId="20" fillId="0" borderId="0" xfId="568" applyNumberFormat="1" applyFont="1" applyFill="1">
      <alignment vertical="center"/>
    </xf>
    <xf numFmtId="180" fontId="20" fillId="0" borderId="0" xfId="9" applyNumberFormat="1" applyFont="1" applyFill="1" applyBorder="1" applyAlignment="1">
      <alignment vertical="center"/>
    </xf>
    <xf numFmtId="10" fontId="0" fillId="0" borderId="0" xfId="9" applyNumberFormat="1" applyFont="1" applyFill="1" applyBorder="1" applyAlignment="1" applyProtection="1">
      <alignment horizontal="right" vertical="center"/>
    </xf>
    <xf numFmtId="0" fontId="3" fillId="0" borderId="0" xfId="98" applyFont="1" applyAlignment="1">
      <alignment vertical="center"/>
    </xf>
    <xf numFmtId="0" fontId="21" fillId="0" borderId="0" xfId="98" applyFont="1">
      <alignment vertical="center"/>
    </xf>
    <xf numFmtId="0" fontId="6" fillId="0" borderId="0" xfId="98" applyFont="1" applyFill="1" applyAlignment="1">
      <alignment horizontal="center" vertical="top"/>
    </xf>
    <xf numFmtId="0" fontId="2" fillId="0" borderId="1" xfId="98" applyFont="1" applyBorder="1" applyAlignment="1">
      <alignment horizontal="center" vertical="center"/>
    </xf>
    <xf numFmtId="0" fontId="2" fillId="0" borderId="1" xfId="98" applyFont="1" applyBorder="1" applyAlignment="1">
      <alignment horizontal="center" vertical="center" wrapText="1"/>
    </xf>
    <xf numFmtId="0" fontId="0" fillId="0" borderId="1" xfId="98" applyFont="1" applyBorder="1" applyAlignment="1">
      <alignment horizontal="left" vertical="center" wrapText="1" indent="2"/>
    </xf>
    <xf numFmtId="0" fontId="0" fillId="0" borderId="4" xfId="98" applyFont="1" applyBorder="1" applyAlignment="1">
      <alignment horizontal="center" vertical="center" wrapText="1"/>
    </xf>
    <xf numFmtId="0" fontId="0" fillId="0" borderId="5" xfId="98" applyFont="1" applyBorder="1" applyAlignment="1">
      <alignment horizontal="center" vertical="center" wrapText="1"/>
    </xf>
    <xf numFmtId="0" fontId="0" fillId="0" borderId="6" xfId="98" applyFont="1" applyBorder="1" applyAlignment="1">
      <alignment horizontal="center" vertical="center" wrapText="1"/>
    </xf>
    <xf numFmtId="0" fontId="6" fillId="0" borderId="0" xfId="568" applyFont="1" applyFill="1" applyAlignment="1">
      <alignment vertical="top"/>
    </xf>
    <xf numFmtId="0" fontId="4" fillId="0" borderId="0" xfId="568" applyFill="1">
      <alignment vertical="center"/>
    </xf>
    <xf numFmtId="194" fontId="4" fillId="0" borderId="0" xfId="568" applyNumberFormat="1" applyFill="1">
      <alignment vertical="center"/>
    </xf>
    <xf numFmtId="194" fontId="0" fillId="0" borderId="0" xfId="568" applyNumberFormat="1" applyFont="1" applyFill="1">
      <alignment vertical="center"/>
    </xf>
    <xf numFmtId="0" fontId="0" fillId="0" borderId="0" xfId="568" applyFont="1" applyFill="1" applyAlignment="1">
      <alignment horizontal="right" vertical="center"/>
    </xf>
    <xf numFmtId="0" fontId="2" fillId="2" borderId="1" xfId="860" applyFont="1" applyFill="1" applyBorder="1" applyAlignment="1">
      <alignment horizontal="center" vertical="center" wrapText="1"/>
    </xf>
    <xf numFmtId="194" fontId="0" fillId="2" borderId="1" xfId="568" applyNumberFormat="1" applyFont="1" applyFill="1" applyBorder="1" applyAlignment="1" applyProtection="1">
      <alignment horizontal="right" vertical="center"/>
    </xf>
    <xf numFmtId="180" fontId="0" fillId="2" borderId="1" xfId="568" applyNumberFormat="1" applyFont="1" applyFill="1" applyBorder="1" applyAlignment="1" applyProtection="1">
      <alignment horizontal="right" vertical="center"/>
    </xf>
    <xf numFmtId="194" fontId="4" fillId="2" borderId="1" xfId="568" applyNumberFormat="1" applyFill="1" applyBorder="1">
      <alignment vertical="center"/>
    </xf>
    <xf numFmtId="183" fontId="4" fillId="0" borderId="0" xfId="568" applyNumberFormat="1" applyFill="1">
      <alignment vertical="center"/>
    </xf>
    <xf numFmtId="0" fontId="2" fillId="3" borderId="1" xfId="568" applyNumberFormat="1" applyFont="1" applyFill="1" applyBorder="1" applyAlignment="1" applyProtection="1">
      <alignment horizontal="left" vertical="center" indent="1"/>
    </xf>
    <xf numFmtId="194" fontId="0" fillId="3" borderId="1" xfId="568" applyNumberFormat="1" applyFont="1" applyFill="1" applyBorder="1" applyAlignment="1" applyProtection="1">
      <alignment horizontal="right" vertical="center"/>
    </xf>
    <xf numFmtId="180" fontId="0" fillId="3" borderId="1" xfId="568" applyNumberFormat="1" applyFont="1" applyFill="1" applyBorder="1" applyAlignment="1" applyProtection="1">
      <alignment horizontal="right" vertical="center"/>
    </xf>
    <xf numFmtId="194" fontId="4" fillId="3" borderId="1" xfId="568" applyNumberFormat="1" applyFill="1" applyBorder="1">
      <alignment vertical="center"/>
    </xf>
    <xf numFmtId="0" fontId="0" fillId="0" borderId="1" xfId="568" applyNumberFormat="1" applyFont="1" applyFill="1" applyBorder="1" applyAlignment="1" applyProtection="1">
      <alignment horizontal="left" vertical="center" wrapText="1" indent="1"/>
    </xf>
    <xf numFmtId="194" fontId="0" fillId="0" borderId="1" xfId="568" applyNumberFormat="1" applyFont="1" applyFill="1" applyBorder="1" applyAlignment="1" applyProtection="1">
      <alignment horizontal="right" vertical="center"/>
    </xf>
    <xf numFmtId="180" fontId="0" fillId="0" borderId="1" xfId="568" applyNumberFormat="1" applyFont="1" applyFill="1" applyBorder="1" applyAlignment="1" applyProtection="1">
      <alignment horizontal="right" vertical="center"/>
    </xf>
    <xf numFmtId="194" fontId="4" fillId="0" borderId="1" xfId="568" applyNumberFormat="1" applyFill="1" applyBorder="1">
      <alignment vertical="center"/>
    </xf>
    <xf numFmtId="0" fontId="4" fillId="0" borderId="7" xfId="568" applyFill="1" applyBorder="1">
      <alignment vertical="center"/>
    </xf>
    <xf numFmtId="197" fontId="20" fillId="0" borderId="0" xfId="568" applyNumberFormat="1" applyFont="1" applyFill="1">
      <alignment vertical="center"/>
    </xf>
    <xf numFmtId="0" fontId="6" fillId="0" borderId="0" xfId="568" applyFont="1" applyFill="1" applyAlignment="1">
      <alignment horizontal="center" vertical="top"/>
    </xf>
    <xf numFmtId="0" fontId="4" fillId="0" borderId="0" xfId="568" applyFont="1" applyFill="1">
      <alignment vertical="center"/>
    </xf>
    <xf numFmtId="197" fontId="0" fillId="0" borderId="0" xfId="568" applyNumberFormat="1" applyFont="1" applyFill="1" applyAlignment="1">
      <alignment horizontal="right" vertical="center"/>
    </xf>
    <xf numFmtId="0" fontId="2" fillId="2" borderId="1" xfId="568" applyNumberFormat="1" applyFont="1" applyFill="1" applyBorder="1" applyAlignment="1" applyProtection="1">
      <alignment horizontal="left" vertical="center" indent="1"/>
    </xf>
    <xf numFmtId="188" fontId="0" fillId="2" borderId="1" xfId="568" applyNumberFormat="1" applyFont="1" applyFill="1" applyBorder="1" applyAlignment="1" applyProtection="1">
      <alignment horizontal="right" vertical="center"/>
    </xf>
    <xf numFmtId="0" fontId="0" fillId="2" borderId="1" xfId="568" applyNumberFormat="1" applyFont="1" applyFill="1" applyBorder="1" applyAlignment="1" applyProtection="1">
      <alignment vertical="center"/>
    </xf>
    <xf numFmtId="0" fontId="0" fillId="0" borderId="1" xfId="568" applyNumberFormat="1" applyFont="1" applyFill="1" applyBorder="1" applyAlignment="1" applyProtection="1">
      <alignment horizontal="left" vertical="center" indent="1"/>
    </xf>
    <xf numFmtId="188" fontId="0" fillId="0" borderId="1" xfId="568" applyNumberFormat="1" applyFont="1" applyFill="1" applyBorder="1" applyAlignment="1" applyProtection="1">
      <alignment horizontal="right" vertical="center"/>
    </xf>
    <xf numFmtId="183" fontId="0" fillId="0" borderId="1" xfId="568" applyNumberFormat="1" applyFont="1" applyFill="1" applyBorder="1" applyAlignment="1" applyProtection="1">
      <alignment horizontal="right" vertical="center"/>
    </xf>
    <xf numFmtId="197" fontId="20" fillId="0" borderId="1" xfId="9" applyNumberFormat="1" applyFont="1" applyFill="1" applyBorder="1" applyAlignment="1">
      <alignment vertical="center"/>
    </xf>
    <xf numFmtId="0" fontId="4" fillId="0" borderId="1" xfId="568" applyFill="1" applyBorder="1">
      <alignment vertical="center"/>
    </xf>
    <xf numFmtId="197" fontId="20" fillId="0" borderId="1" xfId="568" applyNumberFormat="1" applyFont="1" applyFill="1" applyBorder="1">
      <alignment vertical="center"/>
    </xf>
    <xf numFmtId="0" fontId="4" fillId="0" borderId="2" xfId="568" applyNumberFormat="1" applyFont="1" applyFill="1" applyBorder="1" applyAlignment="1" applyProtection="1">
      <alignment horizontal="left" vertical="center" indent="1"/>
    </xf>
    <xf numFmtId="188" fontId="0" fillId="0" borderId="2" xfId="568" applyNumberFormat="1" applyFont="1" applyFill="1" applyBorder="1" applyAlignment="1" applyProtection="1">
      <alignment horizontal="right" vertical="center"/>
    </xf>
    <xf numFmtId="0" fontId="4" fillId="0" borderId="2" xfId="568" applyFill="1" applyBorder="1">
      <alignment vertical="center"/>
    </xf>
    <xf numFmtId="197" fontId="20" fillId="0" borderId="2" xfId="568" applyNumberFormat="1" applyFont="1" applyFill="1" applyBorder="1">
      <alignment vertical="center"/>
    </xf>
    <xf numFmtId="0" fontId="0" fillId="0" borderId="8" xfId="568" applyNumberFormat="1" applyFont="1" applyFill="1" applyBorder="1" applyAlignment="1" applyProtection="1">
      <alignment horizontal="left" vertical="center" indent="1"/>
    </xf>
    <xf numFmtId="188" fontId="0" fillId="0" borderId="8" xfId="568" applyNumberFormat="1" applyFont="1" applyFill="1" applyBorder="1" applyAlignment="1" applyProtection="1">
      <alignment horizontal="right" vertical="center"/>
    </xf>
    <xf numFmtId="0" fontId="4" fillId="0" borderId="8" xfId="568" applyFill="1" applyBorder="1">
      <alignment vertical="center"/>
    </xf>
    <xf numFmtId="9" fontId="4" fillId="0" borderId="8" xfId="568" applyNumberFormat="1" applyFill="1" applyBorder="1">
      <alignment vertical="center"/>
    </xf>
    <xf numFmtId="197" fontId="20" fillId="0" borderId="8" xfId="568" applyNumberFormat="1" applyFont="1" applyFill="1" applyBorder="1">
      <alignment vertical="center"/>
    </xf>
    <xf numFmtId="0" fontId="2" fillId="2" borderId="3" xfId="568" applyNumberFormat="1" applyFont="1" applyFill="1" applyBorder="1" applyAlignment="1" applyProtection="1">
      <alignment horizontal="left" vertical="center" indent="1"/>
    </xf>
    <xf numFmtId="188" fontId="0" fillId="2" borderId="3" xfId="568" applyNumberFormat="1" applyFont="1" applyFill="1" applyBorder="1" applyAlignment="1" applyProtection="1">
      <alignment horizontal="right" vertical="center"/>
    </xf>
    <xf numFmtId="0" fontId="3" fillId="2" borderId="3" xfId="568" applyFont="1" applyFill="1" applyBorder="1">
      <alignment vertical="center"/>
    </xf>
    <xf numFmtId="9" fontId="3" fillId="2" borderId="3" xfId="568" applyNumberFormat="1" applyFont="1" applyFill="1" applyBorder="1">
      <alignment vertical="center"/>
    </xf>
    <xf numFmtId="197" fontId="22" fillId="2" borderId="3" xfId="568" applyNumberFormat="1" applyFont="1" applyFill="1" applyBorder="1">
      <alignment vertical="center"/>
    </xf>
    <xf numFmtId="0" fontId="4" fillId="2" borderId="1" xfId="568" applyFill="1" applyBorder="1">
      <alignment vertical="center"/>
    </xf>
    <xf numFmtId="197" fontId="20" fillId="2" borderId="1" xfId="568" applyNumberFormat="1" applyFont="1" applyFill="1" applyBorder="1">
      <alignment vertical="center"/>
    </xf>
    <xf numFmtId="192" fontId="4" fillId="0" borderId="0" xfId="568" applyNumberFormat="1" applyFill="1">
      <alignment vertical="center"/>
    </xf>
    <xf numFmtId="0" fontId="0" fillId="0" borderId="0" xfId="860" applyFont="1" applyFill="1" applyAlignment="1">
      <alignment vertical="center"/>
    </xf>
    <xf numFmtId="188" fontId="4" fillId="0" borderId="0" xfId="568" applyNumberFormat="1" applyFill="1">
      <alignment vertical="center"/>
    </xf>
    <xf numFmtId="183" fontId="4" fillId="0" borderId="7" xfId="568" applyNumberFormat="1" applyFill="1" applyBorder="1">
      <alignment vertical="center"/>
    </xf>
    <xf numFmtId="192" fontId="4" fillId="0" borderId="7" xfId="568" applyNumberFormat="1" applyFill="1" applyBorder="1">
      <alignment vertical="center"/>
    </xf>
    <xf numFmtId="0" fontId="0" fillId="0" borderId="7" xfId="860" applyFont="1" applyFill="1" applyBorder="1" applyAlignment="1">
      <alignment vertical="center"/>
    </xf>
    <xf numFmtId="0" fontId="6" fillId="0" borderId="0" xfId="860" applyFont="1" applyFill="1" applyAlignment="1">
      <alignment vertical="top"/>
    </xf>
    <xf numFmtId="0" fontId="2" fillId="0" borderId="0" xfId="860" applyFont="1" applyFill="1" applyAlignment="1">
      <alignment vertical="center" wrapText="1"/>
    </xf>
    <xf numFmtId="0" fontId="3" fillId="0" borderId="0" xfId="860" applyFont="1" applyFill="1" applyAlignment="1">
      <alignment vertical="center"/>
    </xf>
    <xf numFmtId="194" fontId="0" fillId="0" borderId="0" xfId="860" applyNumberFormat="1" applyFont="1" applyFill="1" applyAlignment="1">
      <alignment vertical="center"/>
    </xf>
    <xf numFmtId="192" fontId="0" fillId="0" borderId="0" xfId="860" applyNumberFormat="1" applyFont="1" applyFill="1" applyAlignment="1">
      <alignment vertical="center"/>
    </xf>
    <xf numFmtId="0" fontId="6" fillId="0" borderId="0" xfId="860" applyFont="1" applyFill="1" applyAlignment="1">
      <alignment horizontal="center" vertical="top"/>
    </xf>
    <xf numFmtId="0" fontId="4" fillId="0" borderId="0" xfId="860" applyFont="1" applyFill="1" applyAlignment="1">
      <alignment vertical="center"/>
    </xf>
    <xf numFmtId="192" fontId="0" fillId="0" borderId="0" xfId="860" applyNumberFormat="1" applyFont="1" applyFill="1" applyAlignment="1">
      <alignment horizontal="right" vertical="center"/>
    </xf>
    <xf numFmtId="0" fontId="9" fillId="2" borderId="1" xfId="860" applyFont="1" applyFill="1" applyBorder="1" applyAlignment="1">
      <alignment horizontal="left" vertical="center" wrapText="1" indent="1"/>
    </xf>
    <xf numFmtId="0" fontId="0" fillId="2" borderId="1" xfId="862" applyNumberFormat="1" applyFont="1" applyFill="1" applyBorder="1" applyAlignment="1">
      <alignment vertical="center"/>
    </xf>
    <xf numFmtId="194" fontId="0" fillId="2" borderId="1" xfId="860" applyNumberFormat="1" applyFont="1" applyFill="1" applyBorder="1" applyAlignment="1">
      <alignment vertical="center"/>
    </xf>
    <xf numFmtId="9" fontId="0" fillId="2" borderId="1" xfId="860" applyNumberFormat="1" applyFont="1" applyFill="1" applyBorder="1" applyAlignment="1">
      <alignment vertical="center"/>
    </xf>
    <xf numFmtId="192" fontId="0" fillId="2" borderId="1" xfId="860" applyNumberFormat="1" applyFont="1" applyFill="1" applyBorder="1" applyAlignment="1">
      <alignment vertical="center"/>
    </xf>
    <xf numFmtId="0" fontId="0" fillId="0" borderId="1" xfId="860" applyFont="1" applyFill="1" applyBorder="1" applyAlignment="1">
      <alignment horizontal="left" vertical="center" indent="1"/>
    </xf>
    <xf numFmtId="194" fontId="0" fillId="0" borderId="1" xfId="862" applyNumberFormat="1" applyFont="1" applyFill="1" applyBorder="1" applyAlignment="1">
      <alignment vertical="center"/>
    </xf>
    <xf numFmtId="194" fontId="0" fillId="0" borderId="1" xfId="860" applyNumberFormat="1" applyFont="1" applyFill="1" applyBorder="1" applyAlignment="1">
      <alignment vertical="center"/>
    </xf>
    <xf numFmtId="9" fontId="0" fillId="0" borderId="1" xfId="860" applyNumberFormat="1" applyFont="1" applyFill="1" applyBorder="1" applyAlignment="1">
      <alignment vertical="center"/>
    </xf>
    <xf numFmtId="192" fontId="0" fillId="0" borderId="1" xfId="860" applyNumberFormat="1" applyFont="1" applyFill="1" applyBorder="1" applyAlignment="1">
      <alignment vertical="center"/>
    </xf>
    <xf numFmtId="0" fontId="0" fillId="0" borderId="1" xfId="860" applyFont="1" applyFill="1" applyBorder="1" applyAlignment="1">
      <alignment horizontal="left" vertical="center" indent="2"/>
    </xf>
    <xf numFmtId="0" fontId="9" fillId="2" borderId="1" xfId="860" applyFont="1" applyFill="1" applyBorder="1" applyAlignment="1">
      <alignment horizontal="left" vertical="center" wrapText="1"/>
    </xf>
    <xf numFmtId="194" fontId="0" fillId="2" borderId="1" xfId="862" applyNumberFormat="1" applyFont="1" applyFill="1" applyBorder="1" applyAlignment="1">
      <alignment vertical="center"/>
    </xf>
    <xf numFmtId="0" fontId="0" fillId="0" borderId="1" xfId="860" applyFont="1" applyFill="1" applyBorder="1" applyAlignment="1">
      <alignment horizontal="left" vertical="center" wrapText="1"/>
    </xf>
    <xf numFmtId="194" fontId="3" fillId="0" borderId="0" xfId="860" applyNumberFormat="1" applyFont="1" applyFill="1" applyAlignment="1">
      <alignment vertical="center"/>
    </xf>
    <xf numFmtId="194" fontId="23" fillId="2" borderId="1" xfId="862" applyNumberFormat="1" applyFont="1" applyFill="1" applyBorder="1" applyAlignment="1">
      <alignment vertical="center"/>
    </xf>
    <xf numFmtId="194" fontId="23" fillId="2" borderId="1" xfId="860" applyNumberFormat="1" applyFont="1" applyFill="1" applyBorder="1" applyAlignment="1">
      <alignment vertical="center"/>
    </xf>
    <xf numFmtId="9" fontId="23" fillId="2" borderId="1" xfId="860" applyNumberFormat="1" applyFont="1" applyFill="1" applyBorder="1" applyAlignment="1">
      <alignment vertical="center"/>
    </xf>
    <xf numFmtId="192" fontId="23" fillId="2" borderId="1" xfId="860" applyNumberFormat="1" applyFont="1" applyFill="1" applyBorder="1" applyAlignment="1">
      <alignment vertical="center"/>
    </xf>
    <xf numFmtId="194" fontId="0" fillId="0" borderId="0" xfId="860" applyNumberFormat="1" applyFont="1" applyFill="1" applyBorder="1" applyAlignment="1">
      <alignment vertical="center"/>
    </xf>
    <xf numFmtId="0" fontId="4" fillId="0" borderId="0" xfId="98" applyFont="1">
      <alignment vertical="center"/>
    </xf>
    <xf numFmtId="0" fontId="4" fillId="0" borderId="0" xfId="177" applyFill="1" applyAlignment="1"/>
    <xf numFmtId="187" fontId="20" fillId="0" borderId="0" xfId="1411" applyNumberFormat="1" applyFont="1" applyFill="1" applyAlignment="1">
      <alignment vertical="center"/>
    </xf>
    <xf numFmtId="0" fontId="20" fillId="0" borderId="0" xfId="568" applyFont="1" applyFill="1" applyAlignment="1">
      <alignment horizontal="center" vertical="center"/>
    </xf>
    <xf numFmtId="0" fontId="10" fillId="0" borderId="0" xfId="870" applyFont="1" applyFill="1" applyAlignment="1">
      <alignment horizontal="center" vertical="top"/>
    </xf>
    <xf numFmtId="0" fontId="0" fillId="0" borderId="0" xfId="568" applyFont="1" applyFill="1" applyBorder="1">
      <alignment vertical="center"/>
    </xf>
    <xf numFmtId="187" fontId="0" fillId="0" borderId="0" xfId="1411" applyNumberFormat="1" applyFont="1" applyFill="1" applyAlignment="1">
      <alignment vertical="center"/>
    </xf>
    <xf numFmtId="0" fontId="0" fillId="0" borderId="9" xfId="870" applyFont="1" applyFill="1" applyBorder="1" applyAlignment="1">
      <alignment horizontal="right" vertical="center"/>
    </xf>
    <xf numFmtId="0" fontId="0" fillId="0" borderId="0" xfId="568" applyFont="1" applyFill="1" applyAlignment="1">
      <alignment horizontal="center" vertical="center"/>
    </xf>
    <xf numFmtId="0" fontId="2" fillId="0" borderId="6" xfId="860" applyFont="1" applyFill="1" applyBorder="1" applyAlignment="1">
      <alignment horizontal="center" vertical="center" wrapText="1"/>
    </xf>
    <xf numFmtId="0" fontId="2" fillId="0" borderId="0" xfId="568" applyFont="1" applyFill="1" applyAlignment="1">
      <alignment horizontal="center" vertical="center"/>
    </xf>
    <xf numFmtId="0" fontId="2" fillId="2" borderId="2" xfId="870" applyFont="1" applyFill="1" applyBorder="1" applyAlignment="1">
      <alignment horizontal="left" vertical="center" indent="1"/>
    </xf>
    <xf numFmtId="189" fontId="2" fillId="2" borderId="10" xfId="870" applyNumberFormat="1" applyFont="1" applyFill="1" applyBorder="1" applyAlignment="1">
      <alignment horizontal="right" vertical="center"/>
    </xf>
    <xf numFmtId="9" fontId="24" fillId="2" borderId="2" xfId="9" applyFont="1" applyFill="1" applyBorder="1" applyAlignment="1">
      <alignment vertical="center"/>
    </xf>
    <xf numFmtId="9" fontId="24" fillId="2" borderId="2" xfId="9" applyFont="1" applyFill="1" applyBorder="1" applyAlignment="1" applyProtection="1">
      <alignment horizontal="right" vertical="center"/>
    </xf>
    <xf numFmtId="0" fontId="25" fillId="3" borderId="1" xfId="0" applyFont="1" applyFill="1" applyBorder="1" applyAlignment="1">
      <alignment horizontal="left" vertical="center" indent="1"/>
    </xf>
    <xf numFmtId="189" fontId="2" fillId="3" borderId="1" xfId="870" applyNumberFormat="1" applyFont="1" applyFill="1" applyBorder="1" applyAlignment="1">
      <alignment horizontal="right" vertical="center"/>
    </xf>
    <xf numFmtId="9" fontId="24" fillId="3" borderId="2" xfId="9" applyFont="1" applyFill="1" applyBorder="1" applyAlignment="1">
      <alignment vertical="center"/>
    </xf>
    <xf numFmtId="9" fontId="24" fillId="3" borderId="2" xfId="9" applyFont="1" applyFill="1" applyBorder="1" applyAlignment="1" applyProtection="1">
      <alignment horizontal="right" vertical="center"/>
    </xf>
    <xf numFmtId="0" fontId="26" fillId="4" borderId="1" xfId="0" applyFont="1" applyFill="1" applyBorder="1" applyAlignment="1">
      <alignment horizontal="left" vertical="center" indent="2"/>
    </xf>
    <xf numFmtId="191" fontId="26" fillId="4" borderId="11" xfId="0" applyNumberFormat="1" applyFont="1" applyFill="1" applyBorder="1" applyAlignment="1">
      <alignment horizontal="right" vertical="center"/>
    </xf>
    <xf numFmtId="9" fontId="22" fillId="4" borderId="2" xfId="9" applyFont="1" applyFill="1" applyBorder="1" applyAlignment="1">
      <alignment vertical="center"/>
    </xf>
    <xf numFmtId="9" fontId="22" fillId="4" borderId="2" xfId="9" applyFont="1" applyFill="1" applyBorder="1" applyAlignment="1" applyProtection="1">
      <alignment horizontal="right" vertical="center"/>
    </xf>
    <xf numFmtId="0" fontId="27" fillId="0" borderId="1" xfId="0" applyFont="1" applyBorder="1" applyAlignment="1">
      <alignment horizontal="left" vertical="center" indent="4"/>
    </xf>
    <xf numFmtId="189" fontId="20" fillId="0" borderId="1" xfId="1411" applyNumberFormat="1" applyFont="1" applyFill="1" applyBorder="1" applyAlignment="1">
      <alignment horizontal="right" vertical="center"/>
    </xf>
    <xf numFmtId="189" fontId="27" fillId="0" borderId="12" xfId="0" applyNumberFormat="1" applyFont="1" applyFill="1" applyBorder="1" applyAlignment="1">
      <alignment horizontal="right" vertical="center"/>
    </xf>
    <xf numFmtId="189" fontId="7" fillId="0" borderId="1" xfId="1411" applyNumberFormat="1" applyFont="1" applyFill="1" applyBorder="1" applyAlignment="1" applyProtection="1">
      <alignment horizontal="right" vertical="center"/>
    </xf>
    <xf numFmtId="9" fontId="20" fillId="0" borderId="2" xfId="9" applyFont="1" applyFill="1" applyBorder="1" applyAlignment="1">
      <alignment vertical="center"/>
    </xf>
    <xf numFmtId="9" fontId="20" fillId="0" borderId="2" xfId="9" applyFont="1" applyFill="1" applyBorder="1" applyAlignment="1" applyProtection="1">
      <alignment horizontal="right" vertical="center"/>
    </xf>
    <xf numFmtId="0" fontId="4" fillId="0" borderId="0" xfId="177" applyFill="1" applyAlignment="1">
      <alignment horizontal="center"/>
    </xf>
    <xf numFmtId="0" fontId="27" fillId="0" borderId="1" xfId="0" applyNumberFormat="1" applyFont="1" applyFill="1" applyBorder="1" applyAlignment="1">
      <alignment horizontal="left" vertical="center" indent="4" shrinkToFit="1"/>
    </xf>
    <xf numFmtId="189" fontId="28" fillId="4" borderId="1" xfId="1411" applyNumberFormat="1" applyFont="1" applyFill="1" applyBorder="1" applyAlignment="1" applyProtection="1">
      <alignment horizontal="right" vertical="center"/>
    </xf>
    <xf numFmtId="189" fontId="26" fillId="4" borderId="12" xfId="0" applyNumberFormat="1" applyFont="1" applyFill="1" applyBorder="1">
      <alignment vertical="center"/>
    </xf>
    <xf numFmtId="0" fontId="29" fillId="0" borderId="1" xfId="870" applyFont="1" applyFill="1" applyBorder="1" applyAlignment="1"/>
    <xf numFmtId="189" fontId="29" fillId="0" borderId="1" xfId="870" applyNumberFormat="1" applyFont="1" applyFill="1" applyBorder="1" applyAlignment="1">
      <alignment vertical="center"/>
    </xf>
    <xf numFmtId="189" fontId="7" fillId="3" borderId="1" xfId="1411" applyNumberFormat="1" applyFont="1" applyFill="1" applyBorder="1" applyAlignment="1" applyProtection="1">
      <alignment horizontal="right" vertical="center"/>
    </xf>
    <xf numFmtId="0" fontId="27" fillId="0" borderId="1" xfId="0" applyFont="1" applyBorder="1" applyAlignment="1">
      <alignment horizontal="left" vertical="center" indent="2"/>
    </xf>
    <xf numFmtId="187" fontId="20" fillId="0" borderId="1" xfId="1411" applyNumberFormat="1" applyFont="1" applyFill="1" applyBorder="1" applyAlignment="1">
      <alignment vertical="center"/>
    </xf>
    <xf numFmtId="0" fontId="30" fillId="0" borderId="0" xfId="177" applyNumberFormat="1" applyFont="1" applyFill="1" applyBorder="1" applyAlignment="1" applyProtection="1">
      <alignment horizontal="left" vertical="center" indent="4"/>
    </xf>
    <xf numFmtId="0" fontId="30" fillId="0" borderId="0" xfId="177" applyNumberFormat="1" applyFont="1" applyFill="1" applyAlignment="1" applyProtection="1">
      <alignment horizontal="left" vertical="center" indent="4"/>
    </xf>
    <xf numFmtId="187" fontId="20" fillId="0" borderId="0" xfId="1411" applyNumberFormat="1" applyFont="1" applyFill="1" applyBorder="1" applyAlignment="1">
      <alignment vertical="center"/>
    </xf>
    <xf numFmtId="0" fontId="6" fillId="0" borderId="0" xfId="858" applyFont="1" applyFill="1" applyAlignment="1">
      <alignment vertical="top" wrapText="1"/>
    </xf>
    <xf numFmtId="0" fontId="0" fillId="0" borderId="0" xfId="858" applyFont="1" applyFill="1">
      <alignment vertical="center"/>
    </xf>
    <xf numFmtId="0" fontId="2" fillId="0" borderId="0" xfId="858" applyFont="1" applyFill="1">
      <alignment vertical="center"/>
    </xf>
    <xf numFmtId="0" fontId="4" fillId="0" borderId="0" xfId="868" applyFill="1" applyAlignment="1"/>
    <xf numFmtId="0" fontId="20" fillId="0" borderId="0" xfId="858" applyFont="1" applyFill="1">
      <alignment vertical="center"/>
    </xf>
    <xf numFmtId="187" fontId="0" fillId="0" borderId="0" xfId="1397" applyNumberFormat="1" applyFont="1" applyFill="1" applyAlignment="1">
      <alignment vertical="center"/>
    </xf>
    <xf numFmtId="187" fontId="20" fillId="0" borderId="0" xfId="1397" applyNumberFormat="1" applyFont="1" applyFill="1" applyAlignment="1">
      <alignment vertical="center"/>
    </xf>
    <xf numFmtId="0" fontId="20" fillId="0" borderId="0" xfId="858" applyFont="1" applyFill="1" applyAlignment="1">
      <alignment horizontal="center" vertical="center"/>
    </xf>
    <xf numFmtId="0" fontId="6" fillId="0" borderId="0" xfId="858" applyFont="1" applyFill="1" applyAlignment="1">
      <alignment horizontal="center" vertical="top" wrapText="1"/>
    </xf>
    <xf numFmtId="0" fontId="0" fillId="0" borderId="0" xfId="858" applyFont="1" applyFill="1" applyAlignment="1">
      <alignment horizontal="right" vertical="center"/>
    </xf>
    <xf numFmtId="0" fontId="2" fillId="0" borderId="4" xfId="861" applyFont="1" applyFill="1" applyBorder="1" applyAlignment="1">
      <alignment horizontal="centerContinuous" vertical="center" wrapText="1"/>
    </xf>
    <xf numFmtId="0" fontId="2" fillId="0" borderId="1" xfId="861" applyFont="1" applyFill="1" applyBorder="1" applyAlignment="1">
      <alignment horizontal="center" vertical="center" wrapText="1"/>
    </xf>
    <xf numFmtId="0" fontId="2" fillId="0" borderId="1" xfId="858" applyNumberFormat="1" applyFont="1" applyFill="1" applyBorder="1" applyAlignment="1" applyProtection="1">
      <alignment horizontal="center" vertical="center"/>
    </xf>
    <xf numFmtId="0" fontId="2" fillId="0" borderId="0" xfId="86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indent="1"/>
    </xf>
    <xf numFmtId="189" fontId="26" fillId="3" borderId="1" xfId="0" applyNumberFormat="1" applyFont="1" applyFill="1" applyBorder="1">
      <alignment vertical="center"/>
    </xf>
    <xf numFmtId="10" fontId="22" fillId="3" borderId="1" xfId="1397" applyNumberFormat="1" applyFont="1" applyFill="1" applyBorder="1" applyAlignment="1" applyProtection="1">
      <alignment horizontal="right" vertical="center"/>
    </xf>
    <xf numFmtId="187" fontId="20" fillId="0" borderId="0" xfId="1397" applyNumberFormat="1" applyFont="1" applyFill="1" applyBorder="1" applyAlignment="1" applyProtection="1">
      <alignment horizontal="right" vertical="center"/>
    </xf>
    <xf numFmtId="0" fontId="27" fillId="4" borderId="4" xfId="0" applyFont="1" applyFill="1" applyBorder="1" applyAlignment="1">
      <alignment horizontal="left" vertical="center" indent="1"/>
    </xf>
    <xf numFmtId="177" fontId="26" fillId="4" borderId="1" xfId="0" applyNumberFormat="1" applyFont="1" applyFill="1" applyBorder="1">
      <alignment vertical="center"/>
    </xf>
    <xf numFmtId="10" fontId="22" fillId="4" borderId="1" xfId="1397" applyNumberFormat="1" applyFont="1" applyFill="1" applyBorder="1" applyAlignment="1" applyProtection="1">
      <alignment horizontal="right" vertical="center"/>
    </xf>
    <xf numFmtId="0" fontId="27" fillId="0" borderId="4" xfId="0" applyFont="1" applyBorder="1" applyAlignment="1">
      <alignment horizontal="left" vertical="center" indent="1"/>
    </xf>
    <xf numFmtId="189" fontId="29" fillId="0" borderId="1" xfId="1397" applyNumberFormat="1" applyFont="1" applyFill="1" applyBorder="1" applyAlignment="1">
      <alignment vertical="center"/>
    </xf>
    <xf numFmtId="189" fontId="0" fillId="0" borderId="1" xfId="867" applyNumberFormat="1" applyFont="1" applyFill="1" applyBorder="1" applyAlignment="1">
      <alignment horizontal="right" vertical="center"/>
    </xf>
    <xf numFmtId="177" fontId="27" fillId="0" borderId="1" xfId="0" applyNumberFormat="1" applyFont="1" applyFill="1" applyBorder="1">
      <alignment vertical="center"/>
    </xf>
    <xf numFmtId="10" fontId="20" fillId="0" borderId="1" xfId="1397" applyNumberFormat="1" applyFont="1" applyFill="1" applyBorder="1" applyAlignment="1" applyProtection="1">
      <alignment horizontal="right" vertical="center"/>
    </xf>
    <xf numFmtId="0" fontId="26" fillId="4" borderId="4" xfId="0" applyFont="1" applyFill="1" applyBorder="1" applyAlignment="1">
      <alignment horizontal="left" vertical="center" indent="1"/>
    </xf>
    <xf numFmtId="177" fontId="26" fillId="4" borderId="3" xfId="0" applyNumberFormat="1" applyFont="1" applyFill="1" applyBorder="1">
      <alignment vertical="center"/>
    </xf>
    <xf numFmtId="10" fontId="22" fillId="4" borderId="13" xfId="1397" applyNumberFormat="1" applyFont="1" applyFill="1" applyBorder="1" applyAlignment="1" applyProtection="1">
      <alignment horizontal="right" vertical="center"/>
    </xf>
    <xf numFmtId="189" fontId="0" fillId="0" borderId="6" xfId="867" applyNumberFormat="1" applyFont="1" applyFill="1" applyBorder="1" applyAlignment="1">
      <alignment horizontal="right" vertical="center"/>
    </xf>
    <xf numFmtId="10" fontId="20" fillId="0" borderId="2" xfId="1397" applyNumberFormat="1" applyFont="1" applyFill="1" applyBorder="1" applyAlignment="1" applyProtection="1">
      <alignment horizontal="right" vertical="center"/>
    </xf>
    <xf numFmtId="189" fontId="0" fillId="0" borderId="14" xfId="867" applyNumberFormat="1" applyFont="1" applyFill="1" applyBorder="1" applyAlignment="1">
      <alignment horizontal="right" vertical="center"/>
    </xf>
    <xf numFmtId="187" fontId="20" fillId="0" borderId="0" xfId="1397" applyNumberFormat="1" applyFont="1" applyFill="1" applyBorder="1" applyAlignment="1">
      <alignment vertical="center"/>
    </xf>
    <xf numFmtId="189" fontId="26" fillId="0" borderId="15" xfId="0" applyNumberFormat="1" applyFont="1" applyBorder="1">
      <alignment vertical="center"/>
    </xf>
    <xf numFmtId="189" fontId="27" fillId="0" borderId="15" xfId="0" applyNumberFormat="1" applyFont="1" applyBorder="1">
      <alignment vertical="center"/>
    </xf>
    <xf numFmtId="177" fontId="27" fillId="4" borderId="1" xfId="0" applyNumberFormat="1" applyFont="1" applyFill="1" applyBorder="1">
      <alignment vertical="center"/>
    </xf>
    <xf numFmtId="189" fontId="27" fillId="4" borderId="15" xfId="0" applyNumberFormat="1" applyFont="1" applyFill="1" applyBorder="1">
      <alignment vertical="center"/>
    </xf>
    <xf numFmtId="10" fontId="20" fillId="4" borderId="2" xfId="1397" applyNumberFormat="1" applyFont="1" applyFill="1" applyBorder="1" applyAlignment="1" applyProtection="1">
      <alignment horizontal="right" vertical="center"/>
    </xf>
    <xf numFmtId="10" fontId="22" fillId="4" borderId="2" xfId="1397" applyNumberFormat="1" applyFont="1" applyFill="1" applyBorder="1" applyAlignment="1" applyProtection="1">
      <alignment horizontal="right" vertical="center"/>
    </xf>
    <xf numFmtId="177" fontId="26" fillId="0" borderId="1" xfId="0" applyNumberFormat="1" applyFont="1" applyFill="1" applyBorder="1">
      <alignment vertical="center"/>
    </xf>
    <xf numFmtId="0" fontId="27" fillId="0" borderId="16" xfId="0" applyFont="1" applyBorder="1" applyAlignment="1">
      <alignment horizontal="left" vertical="center" indent="1"/>
    </xf>
    <xf numFmtId="177" fontId="27" fillId="0" borderId="2" xfId="0" applyNumberFormat="1" applyFont="1" applyFill="1" applyBorder="1">
      <alignment vertical="center"/>
    </xf>
    <xf numFmtId="189" fontId="27" fillId="0" borderId="17" xfId="0" applyNumberFormat="1" applyFont="1" applyBorder="1">
      <alignment vertical="center"/>
    </xf>
    <xf numFmtId="0" fontId="27" fillId="4" borderId="1" xfId="0" applyFont="1" applyFill="1" applyBorder="1" applyAlignment="1">
      <alignment horizontal="left" vertical="center" indent="1"/>
    </xf>
    <xf numFmtId="189" fontId="27" fillId="4" borderId="1" xfId="0" applyNumberFormat="1" applyFont="1" applyFill="1" applyBorder="1">
      <alignment vertical="center"/>
    </xf>
    <xf numFmtId="10" fontId="20" fillId="4" borderId="1" xfId="1397" applyNumberFormat="1" applyFont="1" applyFill="1" applyBorder="1" applyAlignment="1" applyProtection="1">
      <alignment horizontal="right" vertical="center"/>
    </xf>
    <xf numFmtId="0" fontId="27" fillId="0" borderId="1" xfId="0" applyFont="1" applyBorder="1" applyAlignment="1">
      <alignment horizontal="left" vertical="center" indent="1"/>
    </xf>
    <xf numFmtId="189" fontId="27" fillId="0" borderId="1" xfId="0" applyNumberFormat="1" applyFont="1" applyBorder="1">
      <alignment vertical="center"/>
    </xf>
    <xf numFmtId="0" fontId="0" fillId="0" borderId="0" xfId="858" applyFont="1" applyFill="1" applyAlignment="1">
      <alignment horizontal="center" vertical="center"/>
    </xf>
    <xf numFmtId="0" fontId="2" fillId="0" borderId="0" xfId="858" applyFont="1" applyFill="1" applyAlignment="1">
      <alignment horizontal="center" vertical="center"/>
    </xf>
    <xf numFmtId="0" fontId="4" fillId="0" borderId="0" xfId="868" applyFill="1" applyAlignment="1">
      <alignment horizontal="center"/>
    </xf>
    <xf numFmtId="0" fontId="2" fillId="2" borderId="16" xfId="858" applyNumberFormat="1" applyFont="1" applyFill="1" applyBorder="1" applyAlignment="1" applyProtection="1">
      <alignment vertical="center" wrapText="1"/>
    </xf>
    <xf numFmtId="189" fontId="26" fillId="2" borderId="1" xfId="0" applyNumberFormat="1" applyFont="1" applyFill="1" applyBorder="1">
      <alignment vertical="center"/>
    </xf>
    <xf numFmtId="10" fontId="22" fillId="2" borderId="1" xfId="1397" applyNumberFormat="1" applyFont="1" applyFill="1" applyBorder="1" applyAlignment="1" applyProtection="1">
      <alignment horizontal="right" vertical="center"/>
    </xf>
    <xf numFmtId="0" fontId="27" fillId="3" borderId="4" xfId="0" applyFont="1" applyFill="1" applyBorder="1" applyAlignment="1">
      <alignment horizontal="left" vertical="center" indent="1"/>
    </xf>
    <xf numFmtId="10" fontId="20" fillId="0" borderId="10" xfId="1397" applyNumberFormat="1" applyFont="1" applyFill="1" applyBorder="1" applyAlignment="1" applyProtection="1">
      <alignment horizontal="right" vertical="center"/>
    </xf>
    <xf numFmtId="0" fontId="26" fillId="3" borderId="4" xfId="0" applyFont="1" applyFill="1" applyBorder="1" applyAlignment="1">
      <alignment horizontal="left" vertical="center" indent="1"/>
    </xf>
    <xf numFmtId="10" fontId="22" fillId="3" borderId="6" xfId="1397" applyNumberFormat="1" applyFont="1" applyFill="1" applyBorder="1" applyAlignment="1" applyProtection="1">
      <alignment horizontal="right" vertical="center"/>
    </xf>
    <xf numFmtId="189" fontId="27" fillId="0" borderId="11" xfId="0" applyNumberFormat="1" applyFont="1" applyBorder="1">
      <alignment vertical="center"/>
    </xf>
    <xf numFmtId="10" fontId="20" fillId="0" borderId="6" xfId="1397" applyNumberFormat="1" applyFont="1" applyFill="1" applyBorder="1" applyAlignment="1" applyProtection="1">
      <alignment horizontal="right" vertical="center"/>
    </xf>
    <xf numFmtId="0" fontId="31" fillId="0" borderId="0" xfId="863" applyFont="1" applyFill="1" applyAlignment="1">
      <alignment vertical="top" wrapText="1"/>
    </xf>
    <xf numFmtId="0" fontId="0" fillId="0" borderId="0" xfId="863" applyFont="1" applyFill="1" applyAlignment="1">
      <alignment horizontal="center" vertical="center" wrapText="1"/>
    </xf>
    <xf numFmtId="0" fontId="3" fillId="0" borderId="0" xfId="863" applyFont="1" applyFill="1" applyAlignment="1">
      <alignment horizontal="center" vertical="center" wrapText="1"/>
    </xf>
    <xf numFmtId="0" fontId="0" fillId="0" borderId="0" xfId="863" applyFont="1" applyFill="1" applyAlignment="1">
      <alignment vertical="center" wrapText="1"/>
    </xf>
    <xf numFmtId="188" fontId="0" fillId="0" borderId="0" xfId="863" applyNumberFormat="1" applyFont="1" applyFill="1" applyAlignment="1">
      <alignment vertical="center"/>
    </xf>
    <xf numFmtId="10" fontId="0" fillId="0" borderId="0" xfId="863" applyNumberFormat="1" applyFont="1" applyFill="1" applyAlignment="1">
      <alignment vertical="center"/>
    </xf>
    <xf numFmtId="201" fontId="6" fillId="0" borderId="0" xfId="863" applyNumberFormat="1" applyFont="1" applyFill="1" applyBorder="1" applyAlignment="1">
      <alignment horizontal="center" vertical="top" wrapText="1"/>
    </xf>
    <xf numFmtId="10" fontId="6" fillId="0" borderId="0" xfId="863" applyNumberFormat="1" applyFont="1" applyFill="1" applyBorder="1" applyAlignment="1">
      <alignment horizontal="center" vertical="top" wrapText="1"/>
    </xf>
    <xf numFmtId="0" fontId="4" fillId="0" borderId="0" xfId="859" applyFont="1" applyFill="1" applyAlignment="1">
      <alignment wrapText="1"/>
    </xf>
    <xf numFmtId="188" fontId="2" fillId="0" borderId="0" xfId="864" applyNumberFormat="1" applyFont="1" applyFill="1" applyBorder="1" applyAlignment="1">
      <alignment horizontal="center" vertical="top"/>
    </xf>
    <xf numFmtId="10" fontId="0" fillId="0" borderId="0" xfId="859" applyNumberFormat="1" applyFont="1" applyFill="1" applyAlignment="1">
      <alignment horizontal="right" vertical="center"/>
    </xf>
    <xf numFmtId="0" fontId="2" fillId="0" borderId="1" xfId="864" applyFont="1" applyFill="1" applyBorder="1" applyAlignment="1">
      <alignment horizontal="center" vertical="center" wrapText="1"/>
    </xf>
    <xf numFmtId="188" fontId="2" fillId="0" borderId="1" xfId="864" applyNumberFormat="1" applyFont="1" applyFill="1" applyBorder="1" applyAlignment="1">
      <alignment horizontal="center" vertical="center"/>
    </xf>
    <xf numFmtId="10" fontId="2" fillId="0" borderId="1" xfId="860" applyNumberFormat="1" applyFont="1" applyFill="1" applyBorder="1" applyAlignment="1">
      <alignment horizontal="center" vertical="center" wrapText="1"/>
    </xf>
    <xf numFmtId="0" fontId="2" fillId="2" borderId="2" xfId="863" applyFont="1" applyFill="1" applyBorder="1" applyAlignment="1">
      <alignment horizontal="center" vertical="center" wrapText="1"/>
    </xf>
    <xf numFmtId="176" fontId="32" fillId="2" borderId="2" xfId="863" applyNumberFormat="1" applyFont="1" applyFill="1" applyBorder="1" applyAlignment="1">
      <alignment vertical="center"/>
    </xf>
    <xf numFmtId="10" fontId="3" fillId="2" borderId="10" xfId="86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0" fontId="0" fillId="3" borderId="1" xfId="863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10" fontId="0" fillId="5" borderId="1" xfId="863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0" fontId="0" fillId="0" borderId="1" xfId="863" applyNumberFormat="1" applyFont="1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188" fontId="20" fillId="0" borderId="0" xfId="568" applyNumberFormat="1" applyFont="1" applyFill="1">
      <alignment vertical="center"/>
    </xf>
    <xf numFmtId="188" fontId="0" fillId="0" borderId="0" xfId="568" applyNumberFormat="1" applyFont="1" applyFill="1">
      <alignment vertical="center"/>
    </xf>
    <xf numFmtId="192" fontId="0" fillId="0" borderId="0" xfId="568" applyNumberFormat="1" applyFont="1" applyFill="1" applyAlignment="1">
      <alignment horizontal="right" vertical="center"/>
    </xf>
    <xf numFmtId="0" fontId="33" fillId="0" borderId="2" xfId="860" applyFont="1" applyFill="1" applyBorder="1" applyAlignment="1">
      <alignment horizontal="center" vertical="center" wrapText="1"/>
    </xf>
    <xf numFmtId="188" fontId="33" fillId="0" borderId="2" xfId="568" applyNumberFormat="1" applyFont="1" applyFill="1" applyBorder="1" applyAlignment="1">
      <alignment horizontal="center" vertical="center"/>
    </xf>
    <xf numFmtId="0" fontId="33" fillId="0" borderId="3" xfId="860" applyFont="1" applyFill="1" applyBorder="1" applyAlignment="1">
      <alignment horizontal="center" vertical="center" wrapText="1"/>
    </xf>
    <xf numFmtId="188" fontId="33" fillId="0" borderId="3" xfId="568" applyNumberFormat="1" applyFont="1" applyFill="1" applyBorder="1" applyAlignment="1">
      <alignment horizontal="center" vertical="center"/>
    </xf>
    <xf numFmtId="189" fontId="2" fillId="2" borderId="1" xfId="568" applyNumberFormat="1" applyFont="1" applyFill="1" applyBorder="1" applyAlignment="1" applyProtection="1">
      <alignment vertical="center"/>
    </xf>
    <xf numFmtId="9" fontId="0" fillId="2" borderId="1" xfId="9" applyFont="1" applyFill="1" applyBorder="1" applyAlignment="1">
      <alignment horizontal="right" vertical="center"/>
    </xf>
    <xf numFmtId="9" fontId="34" fillId="2" borderId="1" xfId="9" applyFont="1" applyFill="1" applyBorder="1" applyAlignment="1">
      <alignment horizontal="right" vertical="center"/>
    </xf>
    <xf numFmtId="183" fontId="0" fillId="0" borderId="0" xfId="860" applyNumberFormat="1" applyFont="1" applyFill="1" applyAlignment="1">
      <alignment vertical="center"/>
    </xf>
    <xf numFmtId="0" fontId="0" fillId="0" borderId="1" xfId="568" applyNumberFormat="1" applyFont="1" applyFill="1" applyBorder="1" applyAlignment="1" applyProtection="1">
      <alignment horizontal="left" vertical="center" indent="2"/>
    </xf>
    <xf numFmtId="189" fontId="0" fillId="0" borderId="1" xfId="568" applyNumberFormat="1" applyFont="1" applyFill="1" applyBorder="1" applyAlignment="1" applyProtection="1">
      <alignment vertical="center"/>
    </xf>
    <xf numFmtId="189" fontId="35" fillId="0" borderId="1" xfId="0" applyNumberFormat="1" applyFont="1" applyFill="1" applyBorder="1" applyAlignment="1">
      <alignment horizontal="right" vertical="center"/>
    </xf>
    <xf numFmtId="9" fontId="0" fillId="0" borderId="1" xfId="9" applyFont="1" applyFill="1" applyBorder="1" applyAlignment="1">
      <alignment horizontal="right" vertical="center"/>
    </xf>
    <xf numFmtId="189" fontId="20" fillId="0" borderId="0" xfId="568" applyNumberFormat="1" applyFont="1" applyFill="1" applyAlignment="1">
      <alignment vertical="center"/>
    </xf>
    <xf numFmtId="189" fontId="0" fillId="0" borderId="1" xfId="5" applyNumberFormat="1" applyFont="1" applyFill="1" applyBorder="1" applyAlignment="1">
      <alignment vertical="center"/>
    </xf>
    <xf numFmtId="189" fontId="0" fillId="6" borderId="18" xfId="0" applyNumberFormat="1" applyFont="1" applyFill="1" applyBorder="1" applyAlignment="1">
      <alignment vertical="center"/>
    </xf>
    <xf numFmtId="189" fontId="0" fillId="6" borderId="19" xfId="0" applyNumberFormat="1" applyFont="1" applyFill="1" applyBorder="1" applyAlignment="1">
      <alignment vertical="center"/>
    </xf>
    <xf numFmtId="189" fontId="20" fillId="0" borderId="4" xfId="568" applyNumberFormat="1" applyFont="1" applyFill="1" applyBorder="1" applyAlignment="1">
      <alignment vertical="center"/>
    </xf>
    <xf numFmtId="189" fontId="29" fillId="0" borderId="1" xfId="568" applyNumberFormat="1" applyFont="1" applyFill="1" applyBorder="1" applyAlignment="1">
      <alignment horizontal="right" vertical="center"/>
    </xf>
    <xf numFmtId="0" fontId="0" fillId="0" borderId="2" xfId="568" applyNumberFormat="1" applyFont="1" applyFill="1" applyBorder="1" applyAlignment="1" applyProtection="1">
      <alignment horizontal="left" vertical="center" indent="2"/>
    </xf>
    <xf numFmtId="189" fontId="0" fillId="6" borderId="16" xfId="0" applyNumberFormat="1" applyFont="1" applyFill="1" applyBorder="1" applyAlignment="1">
      <alignment vertical="center"/>
    </xf>
    <xf numFmtId="189" fontId="29" fillId="0" borderId="13" xfId="568" applyNumberFormat="1" applyFont="1" applyFill="1" applyBorder="1" applyAlignment="1">
      <alignment horizontal="right" vertical="center"/>
    </xf>
    <xf numFmtId="189" fontId="0" fillId="0" borderId="2" xfId="568" applyNumberFormat="1" applyFont="1" applyFill="1" applyBorder="1" applyAlignment="1" applyProtection="1">
      <alignment vertical="center"/>
    </xf>
    <xf numFmtId="9" fontId="0" fillId="0" borderId="2" xfId="9" applyFont="1" applyFill="1" applyBorder="1" applyAlignment="1">
      <alignment horizontal="right" vertical="center"/>
    </xf>
    <xf numFmtId="0" fontId="2" fillId="2" borderId="20" xfId="568" applyFont="1" applyFill="1" applyBorder="1" applyAlignment="1">
      <alignment horizontal="left" vertical="center" indent="1"/>
    </xf>
    <xf numFmtId="189" fontId="0" fillId="2" borderId="20" xfId="568" applyNumberFormat="1" applyFont="1" applyFill="1" applyBorder="1" applyAlignment="1" applyProtection="1">
      <alignment vertical="center"/>
    </xf>
    <xf numFmtId="9" fontId="0" fillId="2" borderId="20" xfId="9" applyFont="1" applyFill="1" applyBorder="1" applyAlignment="1">
      <alignment horizontal="right" vertical="center"/>
    </xf>
    <xf numFmtId="0" fontId="0" fillId="0" borderId="1" xfId="568" applyFont="1" applyFill="1" applyBorder="1" applyAlignment="1">
      <alignment horizontal="left" vertical="center" indent="1"/>
    </xf>
    <xf numFmtId="0" fontId="27" fillId="0" borderId="11" xfId="0" applyFont="1" applyBorder="1" applyAlignment="1">
      <alignment horizontal="left" vertical="center" indent="1"/>
    </xf>
    <xf numFmtId="191" fontId="29" fillId="0" borderId="1" xfId="568" applyNumberFormat="1" applyFont="1" applyFill="1" applyBorder="1" applyAlignment="1">
      <alignment horizontal="right" vertical="center"/>
    </xf>
    <xf numFmtId="0" fontId="27" fillId="0" borderId="12" xfId="0" applyFont="1" applyBorder="1" applyAlignment="1">
      <alignment horizontal="left" vertical="center" indent="1"/>
    </xf>
    <xf numFmtId="0" fontId="2" fillId="2" borderId="1" xfId="568" applyFont="1" applyFill="1" applyBorder="1" applyAlignment="1">
      <alignment horizontal="left" vertical="center" indent="1"/>
    </xf>
    <xf numFmtId="189" fontId="0" fillId="2" borderId="1" xfId="568" applyNumberFormat="1" applyFont="1" applyFill="1" applyBorder="1" applyAlignment="1" applyProtection="1">
      <alignment vertical="center"/>
    </xf>
    <xf numFmtId="0" fontId="27" fillId="0" borderId="11" xfId="0" applyFont="1" applyBorder="1" applyAlignment="1">
      <alignment horizontal="left" vertical="center" indent="2"/>
    </xf>
    <xf numFmtId="0" fontId="27" fillId="0" borderId="12" xfId="0" applyFont="1" applyBorder="1" applyAlignment="1">
      <alignment horizontal="left" vertical="center" indent="2"/>
    </xf>
    <xf numFmtId="0" fontId="2" fillId="0" borderId="0" xfId="860" applyFont="1" applyFill="1" applyAlignment="1">
      <alignment vertical="center"/>
    </xf>
    <xf numFmtId="0" fontId="36" fillId="0" borderId="0" xfId="860" applyFont="1" applyFill="1" applyAlignment="1">
      <alignment vertical="center"/>
    </xf>
    <xf numFmtId="0" fontId="2" fillId="0" borderId="2" xfId="860" applyFont="1" applyFill="1" applyBorder="1" applyAlignment="1">
      <alignment horizontal="center" vertical="center" wrapText="1"/>
    </xf>
    <xf numFmtId="0" fontId="2" fillId="0" borderId="10" xfId="860" applyFont="1" applyFill="1" applyBorder="1" applyAlignment="1">
      <alignment horizontal="center" vertical="center" wrapText="1"/>
    </xf>
    <xf numFmtId="0" fontId="2" fillId="0" borderId="16" xfId="860" applyFont="1" applyFill="1" applyBorder="1" applyAlignment="1">
      <alignment horizontal="center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21" xfId="860" applyFont="1" applyFill="1" applyBorder="1" applyAlignment="1">
      <alignment horizontal="center" vertical="center"/>
    </xf>
    <xf numFmtId="0" fontId="2" fillId="0" borderId="0" xfId="860" applyFont="1" applyFill="1" applyBorder="1" applyAlignment="1">
      <alignment horizontal="center" vertical="center" wrapText="1"/>
    </xf>
    <xf numFmtId="0" fontId="2" fillId="3" borderId="1" xfId="860" applyFont="1" applyFill="1" applyBorder="1" applyAlignment="1">
      <alignment horizontal="left" vertical="center" wrapText="1" indent="1"/>
    </xf>
    <xf numFmtId="189" fontId="34" fillId="3" borderId="1" xfId="860" applyNumberFormat="1" applyFont="1" applyFill="1" applyBorder="1" applyAlignment="1">
      <alignment horizontal="right" vertical="center"/>
    </xf>
    <xf numFmtId="9" fontId="34" fillId="3" borderId="1" xfId="9" applyFont="1" applyFill="1" applyBorder="1" applyAlignment="1">
      <alignment vertical="center"/>
    </xf>
    <xf numFmtId="192" fontId="0" fillId="0" borderId="0" xfId="7" applyNumberFormat="1" applyFont="1" applyFill="1" applyBorder="1" applyAlignment="1">
      <alignment horizontal="right" vertical="center"/>
    </xf>
    <xf numFmtId="0" fontId="2" fillId="4" borderId="1" xfId="860" applyFont="1" applyFill="1" applyBorder="1" applyAlignment="1">
      <alignment horizontal="left" vertical="center" indent="1"/>
    </xf>
    <xf numFmtId="189" fontId="34" fillId="4" borderId="1" xfId="860" applyNumberFormat="1" applyFont="1" applyFill="1" applyBorder="1" applyAlignment="1">
      <alignment horizontal="right" vertical="center"/>
    </xf>
    <xf numFmtId="9" fontId="34" fillId="4" borderId="1" xfId="9" applyFont="1" applyFill="1" applyBorder="1" applyAlignment="1">
      <alignment vertical="center"/>
    </xf>
    <xf numFmtId="189" fontId="0" fillId="0" borderId="1" xfId="860" applyNumberFormat="1" applyFont="1" applyFill="1" applyBorder="1" applyAlignment="1">
      <alignment horizontal="right" vertical="center"/>
    </xf>
    <xf numFmtId="191" fontId="29" fillId="0" borderId="1" xfId="860" applyNumberFormat="1" applyFont="1" applyFill="1" applyBorder="1" applyAlignment="1">
      <alignment horizontal="right" vertical="center"/>
    </xf>
    <xf numFmtId="9" fontId="0" fillId="0" borderId="1" xfId="9" applyFont="1" applyFill="1" applyBorder="1" applyAlignment="1">
      <alignment vertical="center"/>
    </xf>
    <xf numFmtId="0" fontId="0" fillId="0" borderId="4" xfId="860" applyFont="1" applyFill="1" applyBorder="1" applyAlignment="1">
      <alignment horizontal="left" vertical="center" indent="2"/>
    </xf>
    <xf numFmtId="189" fontId="0" fillId="4" borderId="1" xfId="860" applyNumberFormat="1" applyFont="1" applyFill="1" applyBorder="1" applyAlignment="1">
      <alignment horizontal="right" vertical="center"/>
    </xf>
    <xf numFmtId="194" fontId="0" fillId="4" borderId="1" xfId="860" applyNumberFormat="1" applyFont="1" applyFill="1" applyBorder="1" applyAlignment="1">
      <alignment vertical="center"/>
    </xf>
    <xf numFmtId="192" fontId="0" fillId="4" borderId="1" xfId="860" applyNumberFormat="1" applyFont="1" applyFill="1" applyBorder="1" applyAlignment="1">
      <alignment vertical="center"/>
    </xf>
    <xf numFmtId="0" fontId="0" fillId="0" borderId="1" xfId="860" applyNumberFormat="1" applyFont="1" applyFill="1" applyBorder="1" applyAlignment="1">
      <alignment horizontal="left" vertical="center" indent="2" shrinkToFit="1"/>
    </xf>
    <xf numFmtId="0" fontId="0" fillId="0" borderId="2" xfId="860" applyFont="1" applyFill="1" applyBorder="1" applyAlignment="1">
      <alignment horizontal="left" vertical="center" indent="2"/>
    </xf>
    <xf numFmtId="189" fontId="0" fillId="0" borderId="2" xfId="860" applyNumberFormat="1" applyFont="1" applyFill="1" applyBorder="1" applyAlignment="1">
      <alignment horizontal="right" vertical="center"/>
    </xf>
    <xf numFmtId="194" fontId="0" fillId="0" borderId="2" xfId="860" applyNumberFormat="1" applyFont="1" applyFill="1" applyBorder="1" applyAlignment="1">
      <alignment vertical="center"/>
    </xf>
    <xf numFmtId="192" fontId="0" fillId="0" borderId="2" xfId="860" applyNumberFormat="1" applyFont="1" applyFill="1" applyBorder="1" applyAlignment="1">
      <alignment vertical="center"/>
    </xf>
    <xf numFmtId="0" fontId="2" fillId="3" borderId="20" xfId="860" applyFont="1" applyFill="1" applyBorder="1" applyAlignment="1">
      <alignment horizontal="left" vertical="center" wrapText="1" indent="1"/>
    </xf>
    <xf numFmtId="189" fontId="34" fillId="3" borderId="20" xfId="860" applyNumberFormat="1" applyFont="1" applyFill="1" applyBorder="1" applyAlignment="1">
      <alignment horizontal="right" vertical="center"/>
    </xf>
    <xf numFmtId="9" fontId="34" fillId="3" borderId="20" xfId="9" applyNumberFormat="1" applyFont="1" applyFill="1" applyBorder="1" applyAlignment="1">
      <alignment vertical="center"/>
    </xf>
    <xf numFmtId="0" fontId="2" fillId="2" borderId="1" xfId="860" applyFont="1" applyFill="1" applyBorder="1" applyAlignment="1">
      <alignment horizontal="left" vertical="center" wrapText="1" indent="1"/>
    </xf>
    <xf numFmtId="189" fontId="34" fillId="2" borderId="1" xfId="860" applyNumberFormat="1" applyFont="1" applyFill="1" applyBorder="1" applyAlignment="1">
      <alignment horizontal="right" vertical="center"/>
    </xf>
    <xf numFmtId="9" fontId="34" fillId="2" borderId="1" xfId="9" applyFont="1" applyFill="1" applyBorder="1" applyAlignment="1">
      <alignment vertical="center"/>
    </xf>
  </cellXfs>
  <cellStyles count="1430">
    <cellStyle name="常规" xfId="0" builtinId="0"/>
    <cellStyle name="差_34青海_1" xfId="1"/>
    <cellStyle name="差_缺口县区测算(按核定人数)_财力性转移支付2010年预算参考数_附件 1 " xfId="2"/>
    <cellStyle name="Accent3_2006年33甘肃" xfId="3"/>
    <cellStyle name="40% - Accent1" xfId="4"/>
    <cellStyle name="千位分隔" xfId="5" builtinId="3"/>
    <cellStyle name="货币" xfId="6" builtinId="4"/>
    <cellStyle name="千位分隔[0]" xfId="7" builtinId="6"/>
    <cellStyle name="差_附表_财力性转移支付2010年预算参考数" xfId="8"/>
    <cellStyle name="百分比" xfId="9" builtinId="5"/>
    <cellStyle name="货币[0]" xfId="10" builtinId="7"/>
    <cellStyle name="差_教育(按照总人口测算）—20080416_民生政策最低支出需求_附件 1 " xfId="11"/>
    <cellStyle name="差_行政(燃修费)_财力性转移支付2010年预算参考数" xfId="12"/>
    <cellStyle name="_ET_STYLE_NoName_00_" xfId="13"/>
    <cellStyle name="差_2008年全省汇总收支计算表_财力性转移支付2010年预算参考数" xfId="14"/>
    <cellStyle name="好_22湖南_附件 1 " xfId="15"/>
    <cellStyle name="Accent1 - 20%" xfId="16"/>
    <cellStyle name="20% - Accent1" xfId="17"/>
    <cellStyle name="?鹎%U龡&amp;H齲_x0001_C铣_x0014__x0007__x0001__x0001_" xfId="18"/>
    <cellStyle name="差_其他部门(按照总人口测算）—20080416_民生政策最低支出需求_财力性转移支付2010年预算参考数_附件 1 " xfId="19"/>
    <cellStyle name="差_财政供养人员_财力性转移支付2010年预算参考数_附件 1 " xfId="20"/>
    <cellStyle name="Accent2_2006年33甘肃" xfId="21"/>
    <cellStyle name="差_人员工资和公用经费2_财力性转移支付2010年预算参考数_附件 1 " xfId="22"/>
    <cellStyle name="差_农林水和城市维护标准支出20080505－县区合计_民生政策最低支出需求_财力性转移支付2010年预算参考数_附件 1 " xfId="23"/>
    <cellStyle name="20% - Accent2" xfId="24"/>
    <cellStyle name="20% - Accent3" xfId="25"/>
    <cellStyle name="差_自行调整差异系数顺序" xfId="26"/>
    <cellStyle name="差_11大理_财力性转移支付2010年预算参考数_附件 1 " xfId="27"/>
    <cellStyle name="20% - Accent4" xfId="28"/>
    <cellStyle name="Accent3 - 40%" xfId="29"/>
    <cellStyle name="60% - Accent1" xfId="30"/>
    <cellStyle name="差_核定人数下发表_财力性转移支付2010年预算参考数_附件 1 " xfId="31"/>
    <cellStyle name="好_11大理_财力性转移支付2010年预算参考数" xfId="32"/>
    <cellStyle name="20% - Accent5" xfId="33"/>
    <cellStyle name="常规 2 2" xfId="34"/>
    <cellStyle name="Comma_1995" xfId="35"/>
    <cellStyle name="60% - Accent2" xfId="36"/>
    <cellStyle name="差_其他部门(按照总人口测算）—20080416_县市旗测算-新科目（含人口规模效应）_财力性转移支付2010年预算参考数" xfId="37"/>
    <cellStyle name="差_2006年30云南" xfId="38"/>
    <cellStyle name="差_2007年收支情况及2008年收支预计表(汇总表)_附件 1 " xfId="39"/>
    <cellStyle name="20% - Accent6" xfId="40"/>
    <cellStyle name="20% - 强调文字颜色 1 2" xfId="41"/>
    <cellStyle name="Accent1 - 40%" xfId="42"/>
    <cellStyle name="好_市辖区测算20080510_县市旗测算-新科目（含人口规模效应）_财力性转移支付2010年预算参考数_附件 1 " xfId="43"/>
    <cellStyle name="20% - 强调文字颜色 2 2" xfId="44"/>
    <cellStyle name="Heading 2" xfId="45"/>
    <cellStyle name="20% - 强调文字颜色 3 2" xfId="46"/>
    <cellStyle name="Accent5 - 20%" xfId="47"/>
    <cellStyle name="差_其他部门(按照总人口测算）—20080416_附件 1 " xfId="48"/>
    <cellStyle name="Accent1 - 60%" xfId="49"/>
    <cellStyle name="差_汇总表_财力性转移支付2010年预算参考数" xfId="50"/>
    <cellStyle name="好_县区合并测算20080423(按照各省比重）" xfId="51"/>
    <cellStyle name="差_分县成本差异系数_附件 1 " xfId="52"/>
    <cellStyle name="差_市辖区测算20080510_附件 1 " xfId="53"/>
    <cellStyle name="40% - Accent3" xfId="54"/>
    <cellStyle name="差_20河南_附件 1 " xfId="55"/>
    <cellStyle name="20% - 强调文字颜色 4 2" xfId="56"/>
    <cellStyle name="差_缺口县区测算（11.13）_财力性转移支付2010年预算参考数_附件 1 " xfId="57"/>
    <cellStyle name="20% - 强调文字颜色 5 2" xfId="58"/>
    <cellStyle name="20% - 强调文字颜色 6 2" xfId="59"/>
    <cellStyle name="40% - Accent2" xfId="60"/>
    <cellStyle name="差_不含人员经费系数_财力性转移支付2010年预算参考数" xfId="61"/>
    <cellStyle name="差_22湖南_财力性转移支付2010年预算参考数" xfId="62"/>
    <cellStyle name="差_全国友协2010年度中央部门决算（草案）" xfId="63"/>
    <cellStyle name="好_山东省民生支出标准" xfId="64"/>
    <cellStyle name="40% - Accent4" xfId="65"/>
    <cellStyle name="Normal - Style1" xfId="66"/>
    <cellStyle name="40% - 强调文字颜色 3 2" xfId="67"/>
    <cellStyle name="差_第五部分(才淼、饶永宏）_附件 1 " xfId="68"/>
    <cellStyle name="好_县市旗测算20080508_不含人员经费系数_财力性转移支付2010年预算参考数" xfId="69"/>
    <cellStyle name="常规 5" xfId="70"/>
    <cellStyle name="差_34青海_财力性转移支付2010年预算参考数" xfId="71"/>
    <cellStyle name="60% - 强调文字颜色 2 2" xfId="72"/>
    <cellStyle name="差_行政（人员）_不含人员经费系数_财力性转移支付2010年预算参考数_附件 1 " xfId="73"/>
    <cellStyle name="警告文本 2" xfId="74"/>
    <cellStyle name="40% - Accent5" xfId="75"/>
    <cellStyle name="40% - Accent6" xfId="76"/>
    <cellStyle name="40% - 强调文字颜色 1 2" xfId="77"/>
    <cellStyle name="40% - 强调文字颜色 2 2" xfId="78"/>
    <cellStyle name="差_汇总表_附件 1 " xfId="79"/>
    <cellStyle name="差_2007一般预算支出口径剔除表" xfId="80"/>
    <cellStyle name="40% - 强调文字颜色 4 2" xfId="81"/>
    <cellStyle name="好_缺口县区测算_附件 1 " xfId="82"/>
    <cellStyle name="40% - 强调文字颜色 5 2" xfId="83"/>
    <cellStyle name="差_行政公检法测算_不含人员经费系数_财力性转移支付2010年预算参考数" xfId="84"/>
    <cellStyle name="好_市辖区测算-新科目（20080626）_不含人员经费系数_财力性转移支付2010年预算参考数_附件 1 " xfId="85"/>
    <cellStyle name="差_行政公检法测算_不含人员经费系数" xfId="86"/>
    <cellStyle name="差_03昭通" xfId="87"/>
    <cellStyle name="40% - 强调文字颜色 6 2" xfId="88"/>
    <cellStyle name="60% - Accent3" xfId="89"/>
    <cellStyle name="60% - Accent4" xfId="90"/>
    <cellStyle name="差_人员工资和公用经费3" xfId="91"/>
    <cellStyle name="Accent1_2006年33甘肃" xfId="92"/>
    <cellStyle name="强调文字颜色 4 2" xfId="93"/>
    <cellStyle name="60% - Accent5" xfId="94"/>
    <cellStyle name="常规 3 2 3" xfId="95"/>
    <cellStyle name="Accent2 - 20%" xfId="96"/>
    <cellStyle name="60% - Accent6" xfId="97"/>
    <cellStyle name="常规_046-2010年土地出让金、四项收费、新增地全年预计----------------" xfId="98"/>
    <cellStyle name="Accent4 - 40%" xfId="99"/>
    <cellStyle name="差_2006年22湖南_财力性转移支付2010年预算参考数_附件 1 " xfId="100"/>
    <cellStyle name="Heading 4" xfId="101"/>
    <cellStyle name="60% - 强调文字颜色 1 2" xfId="102"/>
    <cellStyle name="差_教育(按照总人口测算）—20080416_财力性转移支付2010年预算参考数_附件 1 " xfId="103"/>
    <cellStyle name="差_安徽 缺口县区测算(地方填报)1" xfId="104"/>
    <cellStyle name="好_行政(燃修费)" xfId="105"/>
    <cellStyle name="Accent4 - 60%" xfId="106"/>
    <cellStyle name="60% - 强调文字颜色 3 2" xfId="107"/>
    <cellStyle name="差_总人口_附件 1 " xfId="108"/>
    <cellStyle name="差_农林水和城市维护标准支出20080505－县区合计_不含人员经费系数_附件 1 " xfId="109"/>
    <cellStyle name="好_2006年全省财力计算表（中央、决算）_附件 1 " xfId="110"/>
    <cellStyle name="Neutral" xfId="111"/>
    <cellStyle name="60% - 强调文字颜色 4 2" xfId="112"/>
    <cellStyle name="差_行政公检法测算_民生政策最低支出需求_财力性转移支付2010年预算参考数" xfId="113"/>
    <cellStyle name="差_1_附件 1 " xfId="114"/>
    <cellStyle name="60% - 强调文字颜色 5 2" xfId="115"/>
    <cellStyle name="60% - 强调文字颜色 6 2" xfId="116"/>
    <cellStyle name="Accent1" xfId="117"/>
    <cellStyle name="差_缺口县区测算（11.13）_附件 1 " xfId="118"/>
    <cellStyle name="Accent2" xfId="119"/>
    <cellStyle name="Accent2 - 40%" xfId="120"/>
    <cellStyle name="差_缺口县区测算(财政部标准)" xfId="121"/>
    <cellStyle name="Accent2 - 60%" xfId="122"/>
    <cellStyle name="差_宝坻区_附件 1 " xfId="123"/>
    <cellStyle name="差_县市旗测算-新科目（20080627）" xfId="124"/>
    <cellStyle name="Accent3 - 60%" xfId="125"/>
    <cellStyle name="Accent3" xfId="126"/>
    <cellStyle name="Accent3 - 20%" xfId="127"/>
    <cellStyle name="差_1110洱源县_财力性转移支付2010年预算参考数_附件 1 " xfId="128"/>
    <cellStyle name="Accent4" xfId="129"/>
    <cellStyle name="差_2006年22湖南_财力性转移支付2010年预算参考数" xfId="130"/>
    <cellStyle name="Accent4 - 20%" xfId="131"/>
    <cellStyle name="Accent5" xfId="132"/>
    <cellStyle name="好_不含人员经费系数_财力性转移支付2010年预算参考数" xfId="133"/>
    <cellStyle name="Accent5 - 40%" xfId="134"/>
    <cellStyle name="差_2007一般预算支出口径剔除表_附件 1 " xfId="135"/>
    <cellStyle name="Accent5 - 60%" xfId="136"/>
    <cellStyle name="差_2006年28四川_财力性转移支付2010年预算参考数" xfId="137"/>
    <cellStyle name="Accent6" xfId="138"/>
    <cellStyle name="好_文体广播事业(按照总人口测算）—20080416_县市旗测算-新科目（含人口规模效应）_附件 1 " xfId="139"/>
    <cellStyle name="差_Book2_财力性转移支付2010年预算参考数_附件 1 " xfId="140"/>
    <cellStyle name="Accent6 - 20%" xfId="141"/>
    <cellStyle name="差_07临沂" xfId="142"/>
    <cellStyle name="Accent6 - 40%" xfId="143"/>
    <cellStyle name="差_12滨州_附件 1 " xfId="144"/>
    <cellStyle name="Accent6 - 60%" xfId="145"/>
    <cellStyle name="Accent6_2006年33甘肃" xfId="146"/>
    <cellStyle name="好_县市旗测算20080508_不含人员经费系数_财力性转移支付2010年预算参考数_附件 1 " xfId="147"/>
    <cellStyle name="Bad" xfId="148"/>
    <cellStyle name="差_34青海_财力性转移支付2010年预算参考数_附件 1 " xfId="149"/>
    <cellStyle name="好_缺口县区测算(按2007支出增长25%测算)" xfId="150"/>
    <cellStyle name="Calc Currency (0)" xfId="151"/>
    <cellStyle name="差_530623_2006年县级财政报表附表" xfId="152"/>
    <cellStyle name="Calculation" xfId="153"/>
    <cellStyle name="好_行政（人员）_财力性转移支付2010年预算参考数" xfId="154"/>
    <cellStyle name="差_测算结果汇总_财力性转移支付2010年预算参考数_附件 1 " xfId="155"/>
    <cellStyle name="Check Cell" xfId="156"/>
    <cellStyle name="差_2006年28四川_财力性转移支付2010年预算参考数_附件 1 " xfId="157"/>
    <cellStyle name="ColLevel_0" xfId="158"/>
    <cellStyle name="差_人员工资和公用经费3_附件 1 " xfId="159"/>
    <cellStyle name="Comma [0]" xfId="160"/>
    <cellStyle name="差_行政（人员）_附件 1 " xfId="161"/>
    <cellStyle name="통화_BOILER-CO1" xfId="162"/>
    <cellStyle name="comma zerodec" xfId="163"/>
    <cellStyle name="Currency [0]" xfId="164"/>
    <cellStyle name="差_缺口县区测算(财政部标准)_财力性转移支付2010年预算参考数_附件 1 " xfId="165"/>
    <cellStyle name="差_教育(按照总人口测算）—20080416_不含人员经费系数_附件 1 " xfId="166"/>
    <cellStyle name="Currency_1995" xfId="167"/>
    <cellStyle name="差_河南 缺口县区测算(地方填报白)" xfId="168"/>
    <cellStyle name="差_一般预算支出口径剔除表_财力性转移支付2010年预算参考数" xfId="169"/>
    <cellStyle name="Currency1" xfId="170"/>
    <cellStyle name="Date" xfId="171"/>
    <cellStyle name="Dollar (zero dec)" xfId="172"/>
    <cellStyle name="差_行政(燃修费)_县市旗测算-新科目（含人口规模效应）_附件 1 " xfId="173"/>
    <cellStyle name="差_1110洱源县" xfId="174"/>
    <cellStyle name="Explanatory Text" xfId="175"/>
    <cellStyle name="Fixed" xfId="176"/>
    <cellStyle name="常规 10" xfId="177"/>
    <cellStyle name="Good" xfId="178"/>
    <cellStyle name="差_行政公检法测算" xfId="179"/>
    <cellStyle name="标题 2 2" xfId="180"/>
    <cellStyle name="Grey" xfId="181"/>
    <cellStyle name="千位分隔 13" xfId="182"/>
    <cellStyle name="Header1" xfId="183"/>
    <cellStyle name="差_34青海_1_财力性转移支付2010年预算参考数_附件 1 " xfId="184"/>
    <cellStyle name="Header2" xfId="185"/>
    <cellStyle name="Heading 1" xfId="186"/>
    <cellStyle name="Heading 3" xfId="187"/>
    <cellStyle name="差_教育(按照总人口测算）—20080416_县市旗测算-新科目（含人口规模效应）_财力性转移支付2010年预算参考数" xfId="188"/>
    <cellStyle name="HEADING1" xfId="189"/>
    <cellStyle name="好_市辖区测算20080510_财力性转移支付2010年预算参考数_附件 1 " xfId="190"/>
    <cellStyle name="HEADING2" xfId="191"/>
    <cellStyle name="Input" xfId="192"/>
    <cellStyle name="Input [yellow]" xfId="193"/>
    <cellStyle name="好_行政(燃修费)_不含人员经费系数_财力性转移支付2010年预算参考数" xfId="194"/>
    <cellStyle name="Input_20121229 提供执行转移支付" xfId="195"/>
    <cellStyle name="差_09黑龙江_财力性转移支付2010年预算参考数" xfId="196"/>
    <cellStyle name="差_其他部门(按照总人口测算）—20080416_不含人员经费系数_财力性转移支付2010年预算参考数_附件 1 " xfId="197"/>
    <cellStyle name="差_2006年34青海_财力性转移支付2010年预算参考数_附件 1 " xfId="198"/>
    <cellStyle name="归盒啦_95" xfId="199"/>
    <cellStyle name="Linked Cell" xfId="200"/>
    <cellStyle name="好_2007年一般预算支出剔除_财力性转移支付2010年预算参考数" xfId="201"/>
    <cellStyle name="差_2008年全省汇总收支计算表_财力性转移支付2010年预算参考数_附件 1 " xfId="202"/>
    <cellStyle name="差_27重庆" xfId="203"/>
    <cellStyle name="no dec" xfId="204"/>
    <cellStyle name="Norma,_laroux_4_营业在建 (2)_E21" xfId="205"/>
    <cellStyle name="差_县区合并测算20080423(按照各省比重）_不含人员经费系数" xfId="206"/>
    <cellStyle name="Normal_#10-Headcount" xfId="207"/>
    <cellStyle name="Note" xfId="208"/>
    <cellStyle name="差_教育(按照总人口测算）—20080416_县市旗测算-新科目（含人口规模效应）_财力性转移支付2010年预算参考数_附件 1 " xfId="209"/>
    <cellStyle name="Output" xfId="210"/>
    <cellStyle name="Percent [2]" xfId="211"/>
    <cellStyle name="差_缺口县区测算(按核定人数)_财力性转移支付2010年预算参考数" xfId="212"/>
    <cellStyle name="好_县市旗测算-新科目（20080627）_民生政策最低支出需求_附件 1 " xfId="213"/>
    <cellStyle name="常规 3 4" xfId="214"/>
    <cellStyle name="Percent_laroux" xfId="215"/>
    <cellStyle name="RowLevel_0" xfId="216"/>
    <cellStyle name="Title" xfId="217"/>
    <cellStyle name="好_农林水和城市维护标准支出20080505－县区合计_不含人员经费系数" xfId="218"/>
    <cellStyle name="Total" xfId="219"/>
    <cellStyle name="烹拳_ +Foil &amp; -FOIL &amp; PAPER" xfId="220"/>
    <cellStyle name="差_农林水和城市维护标准支出20080505－县区合计_附件 1 " xfId="221"/>
    <cellStyle name="差_城建部门_附件 1 " xfId="222"/>
    <cellStyle name="Warning Text" xfId="223"/>
    <cellStyle name="差_12滨州_财力性转移支付2010年预算参考数" xfId="224"/>
    <cellStyle name="百分比 2" xfId="225"/>
    <cellStyle name="百分比 2 2" xfId="226"/>
    <cellStyle name="百分比 3" xfId="227"/>
    <cellStyle name="差_测算结果汇总_财力性转移支付2010年预算参考数" xfId="228"/>
    <cellStyle name="百分比 4" xfId="229"/>
    <cellStyle name="差_农林水和城市维护标准支出20080505－县区合计_财力性转移支付2010年预算参考数" xfId="230"/>
    <cellStyle name="差_核定人数下发表" xfId="231"/>
    <cellStyle name="差_28四川_附件 1 " xfId="232"/>
    <cellStyle name="好_14安徽_财力性转移支付2010年预算参考数_附件 1 " xfId="233"/>
    <cellStyle name="差_2016年科目0114_附件 1 " xfId="234"/>
    <cellStyle name="百分比 5" xfId="235"/>
    <cellStyle name="常规 51" xfId="236"/>
    <cellStyle name="差_2007年收支情况及2008年收支预计表(汇总表)_财力性转移支付2010年预算参考数" xfId="237"/>
    <cellStyle name="标题 1 2" xfId="238"/>
    <cellStyle name="标题 3 2" xfId="239"/>
    <cellStyle name="差_农林水和城市维护标准支出20080505－县区合计_县市旗测算-新科目（含人口规模效应）" xfId="240"/>
    <cellStyle name="差_30云南" xfId="241"/>
    <cellStyle name="差_2007年收支情况及2008年收支预计表(汇总表)_财力性转移支付2010年预算参考数_附件 1 " xfId="242"/>
    <cellStyle name="差_2008年支出调整_财力性转移支付2010年预算参考数_附件 1 " xfId="243"/>
    <cellStyle name="千位分隔 3" xfId="244"/>
    <cellStyle name="标题 4 2" xfId="245"/>
    <cellStyle name="差_2008年支出核定_附件 1 " xfId="246"/>
    <cellStyle name="差_青海 缺口县区测算(地方填报)" xfId="247"/>
    <cellStyle name="好_第一部分：综合全" xfId="248"/>
    <cellStyle name="标题 5" xfId="249"/>
    <cellStyle name="差_丽江汇总" xfId="250"/>
    <cellStyle name="表标题" xfId="251"/>
    <cellStyle name="差_缺口县区测算(财政部标准)_财力性转移支付2010年预算参考数" xfId="252"/>
    <cellStyle name="差_教育(按照总人口测算）—20080416_不含人员经费系数" xfId="253"/>
    <cellStyle name="差_报表_附件 1 " xfId="254"/>
    <cellStyle name="差 2" xfId="255"/>
    <cellStyle name="差_2006年27重庆_财力性转移支付2010年预算参考数" xfId="256"/>
    <cellStyle name="差_00省级(打印)" xfId="257"/>
    <cellStyle name="差_2006年27重庆_财力性转移支付2010年预算参考数_附件 1 " xfId="258"/>
    <cellStyle name="差_00省级(打印)_附件 1 " xfId="259"/>
    <cellStyle name="好_12滨州_财力性转移支付2010年预算参考数" xfId="260"/>
    <cellStyle name="差_行政公检法测算_不含人员经费系数_附件 1 " xfId="261"/>
    <cellStyle name="差_行政公检法测算_不含人员经费系数_财力性转移支付2010年预算参考数_附件 1 " xfId="262"/>
    <cellStyle name="差_03昭通_附件 1 " xfId="263"/>
    <cellStyle name="差_测算结果_附件 1 " xfId="264"/>
    <cellStyle name="差_0502通海县" xfId="265"/>
    <cellStyle name="差_0502通海县_附件 1 " xfId="266"/>
    <cellStyle name="差_5334_2006年迪庆县级财政报表附表_附件 1 " xfId="267"/>
    <cellStyle name="好_河南 缺口县区测算(地方填报白)" xfId="268"/>
    <cellStyle name="差_05潍坊" xfId="269"/>
    <cellStyle name="差_其他部门(按照总人口测算）—20080416_财力性转移支付2010年预算参考数" xfId="270"/>
    <cellStyle name="差_0605石屏县" xfId="271"/>
    <cellStyle name="差_行政(燃修费)_附件 1 " xfId="272"/>
    <cellStyle name="差_0605石屏县_财力性转移支付2010年预算参考数" xfId="273"/>
    <cellStyle name="差_0605石屏县_财力性转移支付2010年预算参考数_附件 1 " xfId="274"/>
    <cellStyle name="差_其他部门(按照总人口测算）—20080416_财力性转移支付2010年预算参考数_附件 1 " xfId="275"/>
    <cellStyle name="差_0605石屏县_附件 1 " xfId="276"/>
    <cellStyle name="差_30云南_1_财力性转移支付2010年预算参考数" xfId="277"/>
    <cellStyle name="差_07临沂_附件 1 " xfId="278"/>
    <cellStyle name="好_卫生(按照总人口测算）—20080416_民生政策最低支出需求_财力性转移支付2010年预算参考数" xfId="279"/>
    <cellStyle name="差_附表_财力性转移支付2010年预算参考数_附件 1 " xfId="280"/>
    <cellStyle name="差_09黑龙江" xfId="281"/>
    <cellStyle name="差_09黑龙江_财力性转移支付2010年预算参考数_附件 1 " xfId="282"/>
    <cellStyle name="差_09黑龙江_附件 1 " xfId="283"/>
    <cellStyle name="差_1" xfId="284"/>
    <cellStyle name="差_缺口县区测算(按2007支出增长25%测算)_财力性转移支付2010年预算参考数_附件 1 " xfId="285"/>
    <cellStyle name="差_市辖区测算20080510_民生政策最低支出需求" xfId="286"/>
    <cellStyle name="差_农林水和城市维护标准支出20080505－县区合计_县市旗测算-新科目（含人口规模效应）_财力性转移支付2010年预算参考数_附件 1 " xfId="287"/>
    <cellStyle name="差_分县成本差异系数_民生政策最低支出需求" xfId="288"/>
    <cellStyle name="差_1_财力性转移支付2010年预算参考数" xfId="289"/>
    <cellStyle name="差_分县成本差异系数_民生政策最低支出需求_附件 1 " xfId="290"/>
    <cellStyle name="差_1_财力性转移支付2010年预算参考数_附件 1 " xfId="291"/>
    <cellStyle name="差_1110洱源县_财力性转移支付2010年预算参考数" xfId="292"/>
    <cellStyle name="差_12滨州" xfId="293"/>
    <cellStyle name="差_1110洱源县_附件 1 " xfId="294"/>
    <cellStyle name="好_34青海_财力性转移支付2010年预算参考数" xfId="295"/>
    <cellStyle name="差_成本差异系数（含人口规模）_财力性转移支付2010年预算参考数_附件 1 " xfId="296"/>
    <cellStyle name="差_11大理" xfId="297"/>
    <cellStyle name="好_市辖区测算-新科目（20080626）_民生政策最低支出需求_附件 1 " xfId="298"/>
    <cellStyle name="差_河南 缺口县区测算(地方填报白)_财力性转移支付2010年预算参考数_附件 1 " xfId="299"/>
    <cellStyle name="差_11大理_财力性转移支付2010年预算参考数" xfId="300"/>
    <cellStyle name="差_11大理_附件 1 " xfId="301"/>
    <cellStyle name="差_12滨州_财力性转移支付2010年预算参考数_附件 1 " xfId="302"/>
    <cellStyle name="差_14安徽" xfId="303"/>
    <cellStyle name="好_行政公检法测算_不含人员经费系数_附件 1 " xfId="304"/>
    <cellStyle name="好_00省级(打印)" xfId="305"/>
    <cellStyle name="差_14安徽_财力性转移支付2010年预算参考数" xfId="306"/>
    <cellStyle name="差_核定人数对比_财力性转移支付2010年预算参考数" xfId="307"/>
    <cellStyle name="好_00省级(打印)_附件 1 " xfId="308"/>
    <cellStyle name="差_14安徽_财力性转移支付2010年预算参考数_附件 1 " xfId="309"/>
    <cellStyle name="差_云南省2008年转移支付测算——州市本级考核部分及政策性测算_附件 1 " xfId="310"/>
    <cellStyle name="差_成本差异系数（含人口规模）_财力性转移支付2010年预算参考数" xfId="311"/>
    <cellStyle name="差_14安徽_附件 1 " xfId="312"/>
    <cellStyle name="差_2" xfId="313"/>
    <cellStyle name="差_2_财力性转移支付2010年预算参考数" xfId="314"/>
    <cellStyle name="差_20河南" xfId="315"/>
    <cellStyle name="差_2_财力性转移支付2010年预算参考数_附件 1 " xfId="316"/>
    <cellStyle name="差_分县成本差异系数" xfId="317"/>
    <cellStyle name="好_安徽 缺口县区测算(地方填报)1_财力性转移支付2010年预算参考数" xfId="318"/>
    <cellStyle name="差_2_附件 1 " xfId="319"/>
    <cellStyle name="常规 28" xfId="320"/>
    <cellStyle name="差_30云南_1_财力性转移支付2010年预算参考数_附件 1 " xfId="321"/>
    <cellStyle name="差_2006年22湖南" xfId="322"/>
    <cellStyle name="差_2006年22湖南_附件 1 " xfId="323"/>
    <cellStyle name="好_云南省2008年转移支付测算——州市本级考核部分及政策性测算_附件 1 " xfId="324"/>
    <cellStyle name="差_2006年27重庆" xfId="325"/>
    <cellStyle name="差_行政(燃修费)_不含人员经费系数" xfId="326"/>
    <cellStyle name="差_2006年27重庆_附件 1 " xfId="327"/>
    <cellStyle name="差_2006年28四川" xfId="328"/>
    <cellStyle name="差_缺口县区测算_财力性转移支付2010年预算参考数" xfId="329"/>
    <cellStyle name="差_市辖区测算-新科目（20080626）_县市旗测算-新科目（含人口规模效应）_财力性转移支付2010年预算参考数" xfId="330"/>
    <cellStyle name="差_2006年28四川_附件 1 " xfId="331"/>
    <cellStyle name="差_其他部门(按照总人口测算）—20080416_县市旗测算-新科目（含人口规模效应）_财力性转移支付2010年预算参考数_附件 1 " xfId="332"/>
    <cellStyle name="好_行政(燃修费)_不含人员经费系数" xfId="333"/>
    <cellStyle name="差_2006年30云南_附件 1 " xfId="334"/>
    <cellStyle name="差_2006年33甘肃" xfId="335"/>
    <cellStyle name="差_其他部门(按照总人口测算）—20080416_不含人员经费系数" xfId="336"/>
    <cellStyle name="差_2006年34青海" xfId="337"/>
    <cellStyle name="差_其他部门(按照总人口测算）—20080416_不含人员经费系数_财力性转移支付2010年预算参考数" xfId="338"/>
    <cellStyle name="差_2006年34青海_财力性转移支付2010年预算参考数" xfId="339"/>
    <cellStyle name="差_其他部门(按照总人口测算）—20080416_不含人员经费系数_附件 1 " xfId="340"/>
    <cellStyle name="差_2006年34青海_附件 1 " xfId="341"/>
    <cellStyle name="差_缺口县区测算(财政部标准)_附件 1 " xfId="342"/>
    <cellStyle name="差_分县成本差异系数_民生政策最低支出需求_财力性转移支付2010年预算参考数" xfId="343"/>
    <cellStyle name="差_2006年全省财力计算表（中央、决算）" xfId="344"/>
    <cellStyle name="差_分县成本差异系数_民生政策最低支出需求_财力性转移支付2010年预算参考数_附件 1 " xfId="345"/>
    <cellStyle name="差_2006年全省财力计算表（中央、决算）_附件 1 " xfId="346"/>
    <cellStyle name="差_2006年水利统计指标统计表" xfId="347"/>
    <cellStyle name="差_2006年水利统计指标统计表_财力性转移支付2010年预算参考数" xfId="348"/>
    <cellStyle name="差_2006年水利统计指标统计表_财力性转移支付2010年预算参考数_附件 1 " xfId="349"/>
    <cellStyle name="差_2006年水利统计指标统计表_附件 1 " xfId="350"/>
    <cellStyle name="好_核定人数下发表_财力性转移支付2010年预算参考数_附件 1 " xfId="351"/>
    <cellStyle name="差_2007年收支情况及2008年收支预计表(汇总表)" xfId="352"/>
    <cellStyle name="差_2007年一般预算支出剔除" xfId="353"/>
    <cellStyle name="差_汇总表提前告知区县_附件 1 " xfId="354"/>
    <cellStyle name="差_2007年一般预算支出剔除_财力性转移支付2010年预算参考数" xfId="355"/>
    <cellStyle name="差_2007年一般预算支出剔除_财力性转移支付2010年预算参考数_附件 1 " xfId="356"/>
    <cellStyle name="差_2007年一般预算支出剔除_附件 1 " xfId="357"/>
    <cellStyle name="差_汇总表4_财力性转移支付2010年预算参考数_附件 1 " xfId="358"/>
    <cellStyle name="差_县区合并测算20080421_财力性转移支付2010年预算参考数_附件 1 " xfId="359"/>
    <cellStyle name="差_2007一般预算支出口径剔除表_财力性转移支付2010年预算参考数" xfId="360"/>
    <cellStyle name="差_2007一般预算支出口径剔除表_财力性转移支付2010年预算参考数_附件 1 " xfId="361"/>
    <cellStyle name="差_2008计算资料（8月5）" xfId="362"/>
    <cellStyle name="差_县市旗测算-新科目（20080627）_附件 1 " xfId="363"/>
    <cellStyle name="差_2008年全省汇总收支计算表" xfId="364"/>
    <cellStyle name="差_核定人数下发表_财力性转移支付2010年预算参考数" xfId="365"/>
    <cellStyle name="差_2008年全省汇总收支计算表_附件 1 " xfId="366"/>
    <cellStyle name="差_2008年一般预算支出预计" xfId="367"/>
    <cellStyle name="差_2008年一般预算支出预计_附件 1 " xfId="368"/>
    <cellStyle name="差_行政(燃修费)_不含人员经费系数_财力性转移支付2010年预算参考数_附件 1 " xfId="369"/>
    <cellStyle name="差_2008年预计支出与2007年对比" xfId="370"/>
    <cellStyle name="差_缺口县区测算(按核定人数)" xfId="371"/>
    <cellStyle name="常规 2_004-2010年增消两税返还情况表" xfId="372"/>
    <cellStyle name="差_2008年预计支出与2007年对比_附件 1 " xfId="373"/>
    <cellStyle name="差_行政（人员）_财力性转移支付2010年预算参考数" xfId="374"/>
    <cellStyle name="差_2008年支出核定" xfId="375"/>
    <cellStyle name="差_平邑_附件 1 " xfId="376"/>
    <cellStyle name="差_Book1_财力性转移支付2010年预算参考数_附件 1 " xfId="377"/>
    <cellStyle name="差_2008年支出调整" xfId="378"/>
    <cellStyle name="差_2008年支出调整_财力性转移支付2010年预算参考数" xfId="379"/>
    <cellStyle name="差_教育(按照总人口测算）—20080416_民生政策最低支出需求" xfId="380"/>
    <cellStyle name="差_2008年支出调整_附件 1 " xfId="381"/>
    <cellStyle name="差_Book2_附件 1 " xfId="382"/>
    <cellStyle name="好_河南 缺口县区测算(地方填报)" xfId="383"/>
    <cellStyle name="好_28四川_财力性转移支付2010年预算参考数_附件 1 " xfId="384"/>
    <cellStyle name="差_2015年社会保险基金预算草案表样（报人大）" xfId="385"/>
    <cellStyle name="差_28四川" xfId="386"/>
    <cellStyle name="好_14安徽_财力性转移支付2010年预算参考数" xfId="387"/>
    <cellStyle name="差_2016年科目0114" xfId="388"/>
    <cellStyle name="差_2016人代会附表（2015-9-11）（姚局）-财经委" xfId="389"/>
    <cellStyle name="好_分县成本差异系数_不含人员经费系数_附件 1 " xfId="390"/>
    <cellStyle name="差_行政公检法测算_县市旗测算-新科目（含人口规模效应）_财力性转移支付2010年预算参考数" xfId="391"/>
    <cellStyle name="差_2016人代会附表（2015-9-11）（姚局）-财经委_附件 1 " xfId="392"/>
    <cellStyle name="差_20河南_财力性转移支付2010年预算参考数" xfId="393"/>
    <cellStyle name="差_汇总表4_财力性转移支付2010年预算参考数" xfId="394"/>
    <cellStyle name="差_20河南_财力性转移支付2010年预算参考数_附件 1 " xfId="395"/>
    <cellStyle name="差_不含人员经费系数" xfId="396"/>
    <cellStyle name="好_附表_财力性转移支付2010年预算参考数_附件 1 " xfId="397"/>
    <cellStyle name="好_530623_2006年县级财政报表附表" xfId="398"/>
    <cellStyle name="差_22湖南" xfId="399"/>
    <cellStyle name="差_不含人员经费系数_财力性转移支付2010年预算参考数_附件 1 " xfId="400"/>
    <cellStyle name="好_县市旗测算20080508_县市旗测算-新科目（含人口规模效应）" xfId="401"/>
    <cellStyle name="差_22湖南_财力性转移支付2010年预算参考数_附件 1 " xfId="402"/>
    <cellStyle name="差_行政（人员）_民生政策最低支出需求_财力性转移支付2010年预算参考数" xfId="403"/>
    <cellStyle name="差_不含人员经费系数_附件 1 " xfId="404"/>
    <cellStyle name="差_22湖南_附件 1 " xfId="405"/>
    <cellStyle name="差_27重庆_财力性转移支付2010年预算参考数" xfId="406"/>
    <cellStyle name="差_27重庆_财力性转移支付2010年预算参考数_附件 1 " xfId="407"/>
    <cellStyle name="好_2007年一般预算支出剔除_财力性转移支付2010年预算参考数_附件 1 " xfId="408"/>
    <cellStyle name="差_27重庆_附件 1 " xfId="409"/>
    <cellStyle name="好_14安徽" xfId="410"/>
    <cellStyle name="差_检验表（调整后）" xfId="411"/>
    <cellStyle name="差_28四川_财力性转移支付2010年预算参考数" xfId="412"/>
    <cellStyle name="好_14安徽_附件 1 " xfId="413"/>
    <cellStyle name="差_检验表（调整后）_附件 1 " xfId="414"/>
    <cellStyle name="差_28四川_财力性转移支付2010年预算参考数_附件 1 " xfId="415"/>
    <cellStyle name="差_分县成本差异系数_财力性转移支付2010年预算参考数" xfId="416"/>
    <cellStyle name="差_其他部门(按照总人口测算）—20080416_民生政策最低支出需求_附件 1 " xfId="417"/>
    <cellStyle name="差_财政供养人员_附件 1 " xfId="418"/>
    <cellStyle name="差_30云南_1" xfId="419"/>
    <cellStyle name="差_30云南_1_附件 1 " xfId="420"/>
    <cellStyle name="差_农林水和城市维护标准支出20080505－县区合计_县市旗测算-新科目（含人口规模效应）_附件 1 " xfId="421"/>
    <cellStyle name="差_30云南_附件 1 " xfId="422"/>
    <cellStyle name="差_青海 缺口县区测算(地方填报)_财力性转移支付2010年预算参考数_附件 1 " xfId="423"/>
    <cellStyle name="差_33甘肃" xfId="424"/>
    <cellStyle name="好_县市旗测算20080508_不含人员经费系数" xfId="425"/>
    <cellStyle name="差_34青海" xfId="426"/>
    <cellStyle name="差_行政(燃修费)_财力性转移支付2010年预算参考数_附件 1 " xfId="427"/>
    <cellStyle name="差_34青海_1_财力性转移支付2010年预算参考数" xfId="428"/>
    <cellStyle name="差_34青海_1_附件 1 " xfId="429"/>
    <cellStyle name="好_县市旗测算20080508_不含人员经费系数_附件 1 " xfId="430"/>
    <cellStyle name="差_34青海_附件 1 " xfId="431"/>
    <cellStyle name="差_5.中央部门决算（草案)-1" xfId="432"/>
    <cellStyle name="差_530629_2006年县级财政报表附表" xfId="433"/>
    <cellStyle name="差_530629_2006年县级财政报表附表_附件 1 " xfId="434"/>
    <cellStyle name="差_5334_2006年迪庆县级财政报表附表" xfId="435"/>
    <cellStyle name="差_分县成本差异系数_不含人员经费系数_附件 1 " xfId="436"/>
    <cellStyle name="差_Book1" xfId="437"/>
    <cellStyle name="差_平邑" xfId="438"/>
    <cellStyle name="差_Book1_财力性转移支付2010年预算参考数" xfId="439"/>
    <cellStyle name="差_Book1_附件 1 " xfId="440"/>
    <cellStyle name="差_Book2" xfId="441"/>
    <cellStyle name="差_行政公检法测算_民生政策最低支出需求_附件 1 " xfId="442"/>
    <cellStyle name="好_文体广播事业(按照总人口测算）—20080416_县市旗测算-新科目（含人口规模效应）" xfId="443"/>
    <cellStyle name="差_Book2_财力性转移支付2010年预算参考数" xfId="444"/>
    <cellStyle name="差_gdp" xfId="445"/>
    <cellStyle name="差_安徽 缺口县区测算(地方填报)1_财力性转移支付2010年预算参考数_附件 1 " xfId="446"/>
    <cellStyle name="差_gdp_附件 1 " xfId="447"/>
    <cellStyle name="差_M01-2(州市补助收入)" xfId="448"/>
    <cellStyle name="差_M01-2(州市补助收入)_附件 1 " xfId="449"/>
    <cellStyle name="差_安徽 缺口县区测算(地方填报)1_财力性转移支付2010年预算参考数" xfId="450"/>
    <cellStyle name="差_安徽 缺口县区测算(地方填报)1_附件 1 " xfId="451"/>
    <cellStyle name="差_宝坻区" xfId="452"/>
    <cellStyle name="差_测算结果汇总_附件 1 " xfId="453"/>
    <cellStyle name="差_报表" xfId="454"/>
    <cellStyle name="差_附件 1 " xfId="455"/>
    <cellStyle name="差_表二--电子版" xfId="456"/>
    <cellStyle name="差_其他部门(按照总人口测算）—20080416_民生政策最低支出需求" xfId="457"/>
    <cellStyle name="差_行政(燃修费)_民生政策最低支出需求_附件 1 " xfId="458"/>
    <cellStyle name="差_财政供养人员" xfId="459"/>
    <cellStyle name="差_其他部门(按照总人口测算）—20080416_民生政策最低支出需求_财力性转移支付2010年预算参考数" xfId="460"/>
    <cellStyle name="好_平邑_财力性转移支付2010年预算参考数_附件 1 " xfId="461"/>
    <cellStyle name="差_财政供养人员_财力性转移支付2010年预算参考数" xfId="462"/>
    <cellStyle name="差_测算结果" xfId="463"/>
    <cellStyle name="差_测算结果_财力性转移支付2010年预算参考数" xfId="464"/>
    <cellStyle name="差_缺口县区测算(按2007支出增长25%测算)_财力性转移支付2010年预算参考数" xfId="465"/>
    <cellStyle name="差_测算结果_财力性转移支付2010年预算参考数_附件 1 " xfId="466"/>
    <cellStyle name="差_测算结果汇总" xfId="467"/>
    <cellStyle name="差_成本差异系数" xfId="468"/>
    <cellStyle name="差_行政（人员）_民生政策最低支出需求_财力性转移支付2010年预算参考数_附件 1 " xfId="469"/>
    <cellStyle name="差_成本差异系数（含人口规模）" xfId="470"/>
    <cellStyle name="差_成本差异系数（含人口规模）_附件 1 " xfId="471"/>
    <cellStyle name="差_成本差异系数_财力性转移支付2010年预算参考数" xfId="472"/>
    <cellStyle name="好_汇总表4_财力性转移支付2010年预算参考数" xfId="473"/>
    <cellStyle name="差_成本差异系数_财力性转移支付2010年预算参考数_附件 1 " xfId="474"/>
    <cellStyle name="差_成本差异系数_附件 1 " xfId="475"/>
    <cellStyle name="差_农林水和城市维护标准支出20080505－县区合计" xfId="476"/>
    <cellStyle name="差_城建部门" xfId="477"/>
    <cellStyle name="差_出版署2010年度中央部门决算草案" xfId="478"/>
    <cellStyle name="差_行政（人员）_县市旗测算-新科目（含人口规模效应）_财力性转移支付2010年预算参考数_附件 1 " xfId="479"/>
    <cellStyle name="差_行政（人员）_民生政策最低支出需求" xfId="480"/>
    <cellStyle name="差_第五部分(才淼、饶永宏）" xfId="481"/>
    <cellStyle name="千位分隔 5 2" xfId="482"/>
    <cellStyle name="差_第一部分：综合全" xfId="483"/>
    <cellStyle name="差_第一部分：综合全_附件 1 " xfId="484"/>
    <cellStyle name="差_分析缺口率" xfId="485"/>
    <cellStyle name="差_分析缺口率_财力性转移支付2010年预算参考数" xfId="486"/>
    <cellStyle name="差_检验表_附件 1 " xfId="487"/>
    <cellStyle name="差_数据--基础数据--预算组--2015年人代会预算部分--2015.01.20--人代会前第6稿--按姚局意见改--调市级项级明细_政府预算公开模板" xfId="488"/>
    <cellStyle name="差_分析缺口率_财力性转移支付2010年预算参考数_附件 1 " xfId="489"/>
    <cellStyle name="差_分析缺口率_附件 1 " xfId="490"/>
    <cellStyle name="差_分县成本差异系数_不含人员经费系数" xfId="491"/>
    <cellStyle name="差_分县成本差异系数_不含人员经费系数_财力性转移支付2010年预算参考数" xfId="492"/>
    <cellStyle name="差_分县成本差异系数_不含人员经费系数_财力性转移支付2010年预算参考数_附件 1 " xfId="493"/>
    <cellStyle name="差_分县成本差异系数_财力性转移支付2010年预算参考数_附件 1 " xfId="494"/>
    <cellStyle name="差_行政公检法测算_财力性转移支付2010年预算参考数_附件 1 " xfId="495"/>
    <cellStyle name="差_附表" xfId="496"/>
    <cellStyle name="差_附表_附件 1 " xfId="497"/>
    <cellStyle name="差_行政(燃修费)" xfId="498"/>
    <cellStyle name="差_行政(燃修费)_不含人员经费系数_财力性转移支付2010年预算参考数" xfId="499"/>
    <cellStyle name="差_行政(燃修费)_不含人员经费系数_附件 1 " xfId="500"/>
    <cellStyle name="差_行政(燃修费)_县市旗测算-新科目（含人口规模效应）_财力性转移支付2010年预算参考数_附件 1 " xfId="501"/>
    <cellStyle name="差_行政(燃修费)_民生政策最低支出需求" xfId="502"/>
    <cellStyle name="差_行政(燃修费)_民生政策最低支出需求_财力性转移支付2010年预算参考数" xfId="503"/>
    <cellStyle name="差_行政(燃修费)_民生政策最低支出需求_财力性转移支付2010年预算参考数_附件 1 " xfId="504"/>
    <cellStyle name="差_行政(燃修费)_县市旗测算-新科目（含人口规模效应）" xfId="505"/>
    <cellStyle name="差_行政(燃修费)_县市旗测算-新科目（含人口规模效应）_财力性转移支付2010年预算参考数" xfId="506"/>
    <cellStyle name="差_重点民生支出需求测算表社保（农村低保）081112_附件 1 " xfId="507"/>
    <cellStyle name="差_行政（人员）" xfId="508"/>
    <cellStyle name="差_行政（人员）_不含人员经费系数" xfId="509"/>
    <cellStyle name="差_行政（人员）_不含人员经费系数_财力性转移支付2010年预算参考数" xfId="510"/>
    <cellStyle name="差_行政（人员）_不含人员经费系数_附件 1 " xfId="511"/>
    <cellStyle name="差_缺口县区测算(按核定人数)_附件 1 " xfId="512"/>
    <cellStyle name="差_其他部门(按照总人口测算）—20080416" xfId="513"/>
    <cellStyle name="差_行政（人员）_财力性转移支付2010年预算参考数_附件 1 " xfId="514"/>
    <cellStyle name="差_行政（人员）_民生政策最低支出需求_附件 1 " xfId="515"/>
    <cellStyle name="差_行政（人员）_县市旗测算-新科目（含人口规模效应）" xfId="516"/>
    <cellStyle name="差_行政（人员）_县市旗测算-新科目（含人口规模效应）_财力性转移支付2010年预算参考数" xfId="517"/>
    <cellStyle name="差_人员工资和公用经费_财力性转移支付2010年预算参考数" xfId="518"/>
    <cellStyle name="差_行政（人员）_县市旗测算-新科目（含人口规模效应）_附件 1 " xfId="519"/>
    <cellStyle name="差_行政公检法测算_财力性转移支付2010年预算参考数" xfId="520"/>
    <cellStyle name="差_行政公检法测算_附件 1 " xfId="521"/>
    <cellStyle name="差_行政公检法测算_县市旗测算-新科目（含人口规模效应）_财力性转移支付2010年预算参考数_附件 1 " xfId="522"/>
    <cellStyle name="差_行政公检法测算_民生政策最低支出需求" xfId="523"/>
    <cellStyle name="差_行政公检法测算_民生政策最低支出需求_财力性转移支付2010年预算参考数_附件 1 " xfId="524"/>
    <cellStyle name="差_行政公检法测算_县市旗测算-新科目（含人口规模效应）" xfId="525"/>
    <cellStyle name="好_0605石屏县_财力性转移支付2010年预算参考数" xfId="526"/>
    <cellStyle name="差_卫生(按照总人口测算）—20080416_民生政策最低支出需求_财力性转移支付2010年预算参考数" xfId="527"/>
    <cellStyle name="差_行政公检法测算_县市旗测算-新科目（含人口规模效应）_附件 1 " xfId="528"/>
    <cellStyle name="差_河南 缺口县区测算(地方填报)" xfId="529"/>
    <cellStyle name="差_河南 缺口县区测算(地方填报)_财力性转移支付2010年预算参考数" xfId="530"/>
    <cellStyle name="好_县区合并测算20080421_民生政策最低支出需求_财力性转移支付2010年预算参考数" xfId="531"/>
    <cellStyle name="差_河南 缺口县区测算(地方填报)_财力性转移支付2010年预算参考数_附件 1 " xfId="532"/>
    <cellStyle name="差_河南 缺口县区测算(地方填报)_附件 1 " xfId="533"/>
    <cellStyle name="好_市辖区测算-新科目（20080626）_民生政策最低支出需求" xfId="534"/>
    <cellStyle name="好_2007一般预算支出口径剔除表_附件 1 " xfId="535"/>
    <cellStyle name="差_河南 缺口县区测算(地方填报白)_财力性转移支付2010年预算参考数" xfId="536"/>
    <cellStyle name="好_市辖区测算20080510_财力性转移支付2010年预算参考数" xfId="537"/>
    <cellStyle name="差_河南 缺口县区测算(地方填报白)_附件 1 " xfId="538"/>
    <cellStyle name="差_教育(按照总人口测算）—20080416_附件 1 " xfId="539"/>
    <cellStyle name="差_核定人数对比" xfId="540"/>
    <cellStyle name="差_核定人数对比_财力性转移支付2010年预算参考数_附件 1 " xfId="541"/>
    <cellStyle name="差_核定人数对比_附件 1 " xfId="542"/>
    <cellStyle name="差_农林水和城市维护标准支出20080505－县区合计_财力性转移支付2010年预算参考数_附件 1 " xfId="543"/>
    <cellStyle name="好_缺口县区测算(财政部标准)" xfId="544"/>
    <cellStyle name="好_测算结果汇总_财力性转移支付2010年预算参考数" xfId="545"/>
    <cellStyle name="差_核定人数下发表_附件 1 " xfId="546"/>
    <cellStyle name="好_一般预算支出口径剔除表" xfId="547"/>
    <cellStyle name="差_汇总_财力性转移支付2010年预算参考数" xfId="548"/>
    <cellStyle name="差_汇总" xfId="549"/>
    <cellStyle name="差_汇总_附件 1 " xfId="550"/>
    <cellStyle name="好_一般预算支出口径剔除表_附件 1 " xfId="551"/>
    <cellStyle name="差_汇总_财力性转移支付2010年预算参考数_附件 1 " xfId="552"/>
    <cellStyle name="差_汇总表" xfId="553"/>
    <cellStyle name="差_汇总表_财力性转移支付2010年预算参考数_附件 1 " xfId="554"/>
    <cellStyle name="差_汇总表4" xfId="555"/>
    <cellStyle name="差_汇总表4_附件 1 " xfId="556"/>
    <cellStyle name="差_汇总表提前告知区县" xfId="557"/>
    <cellStyle name="差_汇总-县级财政报表附表" xfId="558"/>
    <cellStyle name="差_检验表" xfId="559"/>
    <cellStyle name="差_教育(按照总人口测算）—20080416" xfId="560"/>
    <cellStyle name="差_教育(按照总人口测算）—20080416_不含人员经费系数_财力性转移支付2010年预算参考数" xfId="561"/>
    <cellStyle name="差_教育(按照总人口测算）—20080416_不含人员经费系数_财力性转移支付2010年预算参考数_附件 1 " xfId="562"/>
    <cellStyle name="差_教育(按照总人口测算）—20080416_财力性转移支付2010年预算参考数" xfId="563"/>
    <cellStyle name="好_市辖区测算-新科目（20080626）_不含人员经费系数" xfId="564"/>
    <cellStyle name="差_教育(按照总人口测算）—20080416_民生政策最低支出需求_财力性转移支付2010年预算参考数" xfId="565"/>
    <cellStyle name="好_市辖区测算-新科目（20080626）_不含人员经费系数_附件 1 " xfId="566"/>
    <cellStyle name="差_教育(按照总人口测算）—20080416_民生政策最低支出需求_财力性转移支付2010年预算参考数_附件 1 " xfId="567"/>
    <cellStyle name="常规_（20091202）人代会附表-表样" xfId="568"/>
    <cellStyle name="差_民生政策最低支出需求_财力性转移支付2010年预算参考数" xfId="569"/>
    <cellStyle name="差_教育(按照总人口测算）—20080416_县市旗测算-新科目（含人口规模效应）" xfId="570"/>
    <cellStyle name="好_县区合并测算20080421_县市旗测算-新科目（含人口规模效应）_财力性转移支付2010年预算参考数" xfId="571"/>
    <cellStyle name="差_民生政策最低支出需求_财力性转移支付2010年预算参考数_附件 1 " xfId="572"/>
    <cellStyle name="差_教育(按照总人口测算）—20080416_县市旗测算-新科目（含人口规模效应）_附件 1 " xfId="573"/>
    <cellStyle name="差_丽江汇总_附件 1 " xfId="574"/>
    <cellStyle name="差_民生政策最低支出需求" xfId="575"/>
    <cellStyle name="差_民生政策最低支出需求_附件 1 " xfId="576"/>
    <cellStyle name="差_山东省民生支出标准" xfId="577"/>
    <cellStyle name="差_总人口" xfId="578"/>
    <cellStyle name="差_农林水和城市维护标准支出20080505－县区合计_不含人员经费系数" xfId="579"/>
    <cellStyle name="差_总人口_财力性转移支付2010年预算参考数" xfId="580"/>
    <cellStyle name="差_农林水和城市维护标准支出20080505－县区合计_不含人员经费系数_财力性转移支付2010年预算参考数" xfId="581"/>
    <cellStyle name="差_总人口_财力性转移支付2010年预算参考数_附件 1 " xfId="582"/>
    <cellStyle name="差_农林水和城市维护标准支出20080505－县区合计_不含人员经费系数_财力性转移支付2010年预算参考数_附件 1 " xfId="583"/>
    <cellStyle name="差_同德_附件 1 " xfId="584"/>
    <cellStyle name="差_人员工资和公用经费2" xfId="585"/>
    <cellStyle name="差_卫生(按照总人口测算）—20080416_县市旗测算-新科目（含人口规模效应）_财力性转移支付2010年预算参考数" xfId="586"/>
    <cellStyle name="差_农林水和城市维护标准支出20080505－县区合计_民生政策最低支出需求" xfId="587"/>
    <cellStyle name="差_人员工资和公用经费2_财力性转移支付2010年预算参考数" xfId="588"/>
    <cellStyle name="千位分隔[0] 2 2" xfId="589"/>
    <cellStyle name="差_农林水和城市维护标准支出20080505－县区合计_民生政策最低支出需求_财力性转移支付2010年预算参考数" xfId="590"/>
    <cellStyle name="好_0605石屏县" xfId="591"/>
    <cellStyle name="差_卫生(按照总人口测算）—20080416_民生政策最低支出需求" xfId="592"/>
    <cellStyle name="差_人员工资和公用经费2_附件 1 " xfId="593"/>
    <cellStyle name="差_县市旗测算-新科目（20080626）_不含人员经费系数_财力性转移支付2010年预算参考数" xfId="594"/>
    <cellStyle name="差_卫生(按照总人口测算）—20080416_县市旗测算-新科目（含人口规模效应）_财力性转移支付2010年预算参考数_附件 1 " xfId="595"/>
    <cellStyle name="差_农林水和城市维护标准支出20080505－县区合计_民生政策最低支出需求_附件 1 " xfId="596"/>
    <cellStyle name="差_县市旗测算-新科目（20080627）_民生政策最低支出需求_附件 1 " xfId="597"/>
    <cellStyle name="差_农林水和城市维护标准支出20080505－县区合计_县市旗测算-新科目（含人口规模效应）_财力性转移支付2010年预算参考数" xfId="598"/>
    <cellStyle name="好_云南省2008年转移支付测算——州市本级考核部分及政策性测算_财力性转移支付2010年预算参考数_附件 1 " xfId="599"/>
    <cellStyle name="差_平邑_财力性转移支付2010年预算参考数" xfId="600"/>
    <cellStyle name="差_平邑_财力性转移支付2010年预算参考数_附件 1 " xfId="601"/>
    <cellStyle name="差_其他部门(按照总人口测算）—20080416_县市旗测算-新科目（含人口规模效应）" xfId="602"/>
    <cellStyle name="差_其他部门(按照总人口测算）—20080416_县市旗测算-新科目（含人口规模效应）_附件 1 " xfId="603"/>
    <cellStyle name="差_青海 缺口县区测算(地方填报)_财力性转移支付2010年预算参考数" xfId="604"/>
    <cellStyle name="差_青海 缺口县区测算(地方填报)_附件 1 " xfId="605"/>
    <cellStyle name="好_同德_附件 1 " xfId="606"/>
    <cellStyle name="差_缺口县区测算" xfId="607"/>
    <cellStyle name="差_缺口县区测算（11.13）" xfId="608"/>
    <cellStyle name="差_缺口县区测算（11.13）_财力性转移支付2010年预算参考数" xfId="609"/>
    <cellStyle name="差_缺口县区测算(按2007支出增长25%测算)" xfId="610"/>
    <cellStyle name="差_缺口县区测算(按2007支出增长25%测算)_附件 1 " xfId="611"/>
    <cellStyle name="差_缺口县区测算_财力性转移支付2010年预算参考数_附件 1 " xfId="612"/>
    <cellStyle name="差_缺口县区测算_附件 1 " xfId="613"/>
    <cellStyle name="好_其他部门(按照总人口测算）—20080416_财力性转移支付2010年预算参考数" xfId="614"/>
    <cellStyle name="差_人员工资和公用经费" xfId="615"/>
    <cellStyle name="差_人员工资和公用经费_财力性转移支付2010年预算参考数_附件 1 " xfId="616"/>
    <cellStyle name="好_其他部门(按照总人口测算）—20080416_财力性转移支付2010年预算参考数_附件 1 " xfId="617"/>
    <cellStyle name="差_人员工资和公用经费_附件 1 " xfId="618"/>
    <cellStyle name="差_人员工资和公用经费3_财力性转移支付2010年预算参考数" xfId="619"/>
    <cellStyle name="差_人员工资和公用经费3_财力性转移支付2010年预算参考数_附件 1 " xfId="620"/>
    <cellStyle name="差_山东省民生支出标准_财力性转移支付2010年预算参考数" xfId="621"/>
    <cellStyle name="差_山东省民生支出标准_财力性转移支付2010年预算参考数_附件 1 " xfId="622"/>
    <cellStyle name="差_山东省民生支出标准_附件 1 " xfId="623"/>
    <cellStyle name="差_社保处下达区县2015年指标（第二批）" xfId="624"/>
    <cellStyle name="差_社保处下达区县2015年指标（第二批）_附件 1 " xfId="625"/>
    <cellStyle name="差_市辖区测算20080510" xfId="626"/>
    <cellStyle name="差_市辖区测算20080510_不含人员经费系数" xfId="627"/>
    <cellStyle name="差_市辖区测算20080510_不含人员经费系数_财力性转移支付2010年预算参考数" xfId="628"/>
    <cellStyle name="差_市辖区测算20080510_不含人员经费系数_财力性转移支付2010年预算参考数_附件 1 " xfId="629"/>
    <cellStyle name="差_市辖区测算20080510_不含人员经费系数_附件 1 " xfId="630"/>
    <cellStyle name="差_市辖区测算20080510_财力性转移支付2010年预算参考数" xfId="631"/>
    <cellStyle name="差_市辖区测算20080510_财力性转移支付2010年预算参考数_附件 1 " xfId="632"/>
    <cellStyle name="差_市辖区测算20080510_民生政策最低支出需求_财力性转移支付2010年预算参考数" xfId="633"/>
    <cellStyle name="差_县市旗测算-新科目（20080626）_不含人员经费系数" xfId="634"/>
    <cellStyle name="差_市辖区测算20080510_民生政策最低支出需求_财力性转移支付2010年预算参考数_附件 1 " xfId="635"/>
    <cellStyle name="差_市辖区测算20080510_民生政策最低支出需求_附件 1 " xfId="636"/>
    <cellStyle name="差_市辖区测算20080510_县市旗测算-新科目（含人口规模效应）" xfId="637"/>
    <cellStyle name="差_市辖区测算20080510_县市旗测算-新科目（含人口规模效应）_财力性转移支付2010年预算参考数" xfId="638"/>
    <cellStyle name="差_市辖区测算20080510_县市旗测算-新科目（含人口规模效应）_财力性转移支付2010年预算参考数_附件 1 " xfId="639"/>
    <cellStyle name="差_市辖区测算20080510_县市旗测算-新科目（含人口规模效应）_附件 1 " xfId="640"/>
    <cellStyle name="差_市辖区测算-新科目（20080626）" xfId="641"/>
    <cellStyle name="差_市辖区测算-新科目（20080626）_不含人员经费系数" xfId="642"/>
    <cellStyle name="好_2008年支出调整" xfId="643"/>
    <cellStyle name="差_市辖区测算-新科目（20080626）_不含人员经费系数_财力性转移支付2010年预算参考数" xfId="644"/>
    <cellStyle name="好_2008年支出调整_附件 1 " xfId="645"/>
    <cellStyle name="差_市辖区测算-新科目（20080626）_不含人员经费系数_财力性转移支付2010年预算参考数_附件 1 " xfId="646"/>
    <cellStyle name="好_教育(按照总人口测算）—20080416_民生政策最低支出需求_财力性转移支付2010年预算参考数" xfId="647"/>
    <cellStyle name="差_市辖区测算-新科目（20080626）_不含人员经费系数_附件 1 " xfId="648"/>
    <cellStyle name="差_市辖区测算-新科目（20080626）_财力性转移支付2010年预算参考数" xfId="649"/>
    <cellStyle name="差_市辖区测算-新科目（20080626）_财力性转移支付2010年预算参考数_附件 1 " xfId="650"/>
    <cellStyle name="差_市辖区测算-新科目（20080626）_附件 1 " xfId="651"/>
    <cellStyle name="差_市辖区测算-新科目（20080626）_民生政策最低支出需求" xfId="652"/>
    <cellStyle name="差_市辖区测算-新科目（20080626）_民生政策最低支出需求_财力性转移支付2010年预算参考数" xfId="653"/>
    <cellStyle name="差_市辖区测算-新科目（20080626）_民生政策最低支出需求_财力性转移支付2010年预算参考数_附件 1 " xfId="654"/>
    <cellStyle name="差_市辖区测算-新科目（20080626）_民生政策最低支出需求_附件 1 " xfId="655"/>
    <cellStyle name="差_市辖区测算-新科目（20080626）_县市旗测算-新科目（含人口规模效应）" xfId="656"/>
    <cellStyle name="差_市辖区测算-新科目（20080626）_县市旗测算-新科目（含人口规模效应）_财力性转移支付2010年预算参考数_附件 1 " xfId="657"/>
    <cellStyle name="差_市辖区测算-新科目（20080626）_县市旗测算-新科目（含人口规模效应）_附件 1 " xfId="658"/>
    <cellStyle name="差_数据--基础数据--预算组--2015年人代会预算部分--2015.01.20--人代会前第6稿--按姚局意见改--调市级项级明细" xfId="659"/>
    <cellStyle name="差_数据--基础数据--预算组--2015年人代会预算部分--2015.01.20--人代会前第6稿--按姚局意见改--调市级项级明细_附件 1 " xfId="660"/>
    <cellStyle name="差_数据--基础数据--预算组--2015年人代会预算部分--2015.01.20--人代会前第6稿--按姚局意见改--调市级项级明细_政府预算公开模板_附件 1 " xfId="661"/>
    <cellStyle name="差_司法部2010年度中央部门决算（草案）报" xfId="662"/>
    <cellStyle name="差_同德" xfId="663"/>
    <cellStyle name="好_2008年全省汇总收支计算表_财力性转移支付2010年预算参考数_附件 1 " xfId="664"/>
    <cellStyle name="差_同德_财力性转移支付2010年预算参考数" xfId="665"/>
    <cellStyle name="好_民生政策最低支出需求" xfId="666"/>
    <cellStyle name="差_同德_财力性转移支付2010年预算参考数_附件 1 " xfId="667"/>
    <cellStyle name="差_危改资金测算" xfId="668"/>
    <cellStyle name="差_危改资金测算_财力性转移支付2010年预算参考数" xfId="669"/>
    <cellStyle name="差_危改资金测算_财力性转移支付2010年预算参考数_附件 1 " xfId="670"/>
    <cellStyle name="差_危改资金测算_附件 1 " xfId="671"/>
    <cellStyle name="差_卫生(按照总人口测算）—20080416" xfId="672"/>
    <cellStyle name="差_卫生(按照总人口测算）—20080416_不含人员经费系数" xfId="673"/>
    <cellStyle name="差_卫生(按照总人口测算）—20080416_不含人员经费系数_财力性转移支付2010年预算参考数" xfId="674"/>
    <cellStyle name="差_卫生(按照总人口测算）—20080416_不含人员经费系数_财力性转移支付2010年预算参考数_附件 1 " xfId="675"/>
    <cellStyle name="差_卫生(按照总人口测算）—20080416_不含人员经费系数_附件 1 " xfId="676"/>
    <cellStyle name="差_卫生(按照总人口测算）—20080416_财力性转移支付2010年预算参考数" xfId="677"/>
    <cellStyle name="差_卫生(按照总人口测算）—20080416_财力性转移支付2010年预算参考数_附件 1 " xfId="678"/>
    <cellStyle name="差_卫生(按照总人口测算）—20080416_附件 1 " xfId="679"/>
    <cellStyle name="好_0605石屏县_财力性转移支付2010年预算参考数_附件 1 " xfId="680"/>
    <cellStyle name="差_卫生(按照总人口测算）—20080416_民生政策最低支出需求_财力性转移支付2010年预算参考数_附件 1 " xfId="681"/>
    <cellStyle name="好_0605石屏县_附件 1 " xfId="682"/>
    <cellStyle name="差_卫生(按照总人口测算）—20080416_民生政策最低支出需求_附件 1 " xfId="683"/>
    <cellStyle name="差_卫生(按照总人口测算）—20080416_县市旗测算-新科目（含人口规模效应）" xfId="684"/>
    <cellStyle name="差_卫生(按照总人口测算）—20080416_县市旗测算-新科目（含人口规模效应）_附件 1 " xfId="685"/>
    <cellStyle name="差_卫生部门" xfId="686"/>
    <cellStyle name="差_卫生部门_财力性转移支付2010年预算参考数" xfId="687"/>
    <cellStyle name="差_卫生部门_财力性转移支付2010年预算参考数_附件 1 " xfId="688"/>
    <cellStyle name="差_卫生部门_附件 1 " xfId="689"/>
    <cellStyle name="差_文体广播部门" xfId="690"/>
    <cellStyle name="差_文体广播部门_附件 1 " xfId="691"/>
    <cellStyle name="差_文体广播事业(按照总人口测算）—20080416" xfId="692"/>
    <cellStyle name="好_行政公检法测算_不含人员经费系数_财力性转移支付2010年预算参考数_附件 1 " xfId="693"/>
    <cellStyle name="差_文体广播事业(按照总人口测算）—20080416_不含人员经费系数" xfId="694"/>
    <cellStyle name="差_县市旗测算20080508_附件 1 " xfId="695"/>
    <cellStyle name="差_文体广播事业(按照总人口测算）—20080416_不含人员经费系数_财力性转移支付2010年预算参考数" xfId="696"/>
    <cellStyle name="差_文体广播事业(按照总人口测算）—20080416_不含人员经费系数_财力性转移支付2010年预算参考数_附件 1 " xfId="697"/>
    <cellStyle name="差_文体广播事业(按照总人口测算）—20080416_不含人员经费系数_附件 1 " xfId="698"/>
    <cellStyle name="差_文体广播事业(按照总人口测算）—20080416_财力性转移支付2010年预算参考数" xfId="699"/>
    <cellStyle name="差_文体广播事业(按照总人口测算）—20080416_财力性转移支付2010年预算参考数_附件 1 " xfId="700"/>
    <cellStyle name="差_文体广播事业(按照总人口测算）—20080416_附件 1 " xfId="701"/>
    <cellStyle name="差_文体广播事业(按照总人口测算）—20080416_民生政策最低支出需求" xfId="702"/>
    <cellStyle name="差_文体广播事业(按照总人口测算）—20080416_民生政策最低支出需求_财力性转移支付2010年预算参考数" xfId="703"/>
    <cellStyle name="差_文体广播事业(按照总人口测算）—20080416_民生政策最低支出需求_财力性转移支付2010年预算参考数_附件 1 " xfId="704"/>
    <cellStyle name="差_文体广播事业(按照总人口测算）—20080416_民生政策最低支出需求_附件 1 " xfId="705"/>
    <cellStyle name="差_文体广播事业(按照总人口测算）—20080416_县市旗测算-新科目（含人口规模效应）" xfId="706"/>
    <cellStyle name="差_文体广播事业(按照总人口测算）—20080416_县市旗测算-新科目（含人口规模效应）_财力性转移支付2010年预算参考数" xfId="707"/>
    <cellStyle name="差_文体广播事业(按照总人口测算）—20080416_县市旗测算-新科目（含人口规模效应）_财力性转移支付2010年预算参考数_附件 1 " xfId="708"/>
    <cellStyle name="差_文体广播事业(按照总人口测算）—20080416_县市旗测算-新科目（含人口规模效应）_附件 1 " xfId="709"/>
    <cellStyle name="差_县区合并测算20080421" xfId="710"/>
    <cellStyle name="差_县区合并测算20080421_不含人员经费系数" xfId="711"/>
    <cellStyle name="差_县区合并测算20080421_不含人员经费系数_财力性转移支付2010年预算参考数" xfId="712"/>
    <cellStyle name="差_县区合并测算20080421_不含人员经费系数_财力性转移支付2010年预算参考数_附件 1 " xfId="713"/>
    <cellStyle name="差_县区合并测算20080421_不含人员经费系数_附件 1 " xfId="714"/>
    <cellStyle name="差_县区合并测算20080421_财力性转移支付2010年预算参考数" xfId="715"/>
    <cellStyle name="差_县区合并测算20080421_附件 1 " xfId="716"/>
    <cellStyle name="差_县区合并测算20080421_民生政策最低支出需求" xfId="717"/>
    <cellStyle name="差_县区合并测算20080421_民生政策最低支出需求_财力性转移支付2010年预算参考数" xfId="718"/>
    <cellStyle name="差_县区合并测算20080421_民生政策最低支出需求_财力性转移支付2010年预算参考数_附件 1 " xfId="719"/>
    <cellStyle name="差_县区合并测算20080421_民生政策最低支出需求_附件 1 " xfId="720"/>
    <cellStyle name="差_县区合并测算20080421_县市旗测算-新科目（含人口规模效应）" xfId="721"/>
    <cellStyle name="差_县区合并测算20080421_县市旗测算-新科目（含人口规模效应）_财力性转移支付2010年预算参考数" xfId="722"/>
    <cellStyle name="差_县区合并测算20080421_县市旗测算-新科目（含人口规模效应）_财力性转移支付2010年预算参考数_附件 1 " xfId="723"/>
    <cellStyle name="差_县区合并测算20080421_县市旗测算-新科目（含人口规模效应）_附件 1 " xfId="724"/>
    <cellStyle name="好_缺口县区测算(按核定人数)_财力性转移支付2010年预算参考数_附件 1 " xfId="725"/>
    <cellStyle name="差_县区合并测算20080423(按照各省比重）" xfId="726"/>
    <cellStyle name="好_09黑龙江_财力性转移支付2010年预算参考数_附件 1 " xfId="727"/>
    <cellStyle name="差_县区合并测算20080423(按照各省比重）_不含人员经费系数_财力性转移支付2010年预算参考数" xfId="728"/>
    <cellStyle name="差_县区合并测算20080423(按照各省比重）_不含人员经费系数_财力性转移支付2010年预算参考数_附件 1 " xfId="729"/>
    <cellStyle name="差_县区合并测算20080423(按照各省比重）_不含人员经费系数_附件 1 " xfId="730"/>
    <cellStyle name="差_县区合并测算20080423(按照各省比重）_财力性转移支付2010年预算参考数" xfId="731"/>
    <cellStyle name="常规_2015年社会保险基金预算草案表样（报人大）" xfId="732"/>
    <cellStyle name="差_县区合并测算20080423(按照各省比重）_财力性转移支付2010年预算参考数_附件 1 " xfId="733"/>
    <cellStyle name="差_县区合并测算20080423(按照各省比重）_附件 1 " xfId="734"/>
    <cellStyle name="差_县区合并测算20080423(按照各省比重）_民生政策最低支出需求" xfId="735"/>
    <cellStyle name="差_县区合并测算20080423(按照各省比重）_民生政策最低支出需求_财力性转移支付2010年预算参考数" xfId="736"/>
    <cellStyle name="差_县区合并测算20080423(按照各省比重）_民生政策最低支出需求_财力性转移支付2010年预算参考数_附件 1 " xfId="737"/>
    <cellStyle name="差_县区合并测算20080423(按照各省比重）_民生政策最低支出需求_附件 1 " xfId="738"/>
    <cellStyle name="差_县区合并测算20080423(按照各省比重）_县市旗测算-新科目（含人口规模效应）" xfId="739"/>
    <cellStyle name="差_县区合并测算20080423(按照各省比重）_县市旗测算-新科目（含人口规模效应）_财力性转移支付2010年预算参考数" xfId="740"/>
    <cellStyle name="好_农林水和城市维护标准支出20080505－县区合计_民生政策最低支出需求_财力性转移支付2010年预算参考数" xfId="741"/>
    <cellStyle name="差_县区合并测算20080423(按照各省比重）_县市旗测算-新科目（含人口规模效应）_财力性转移支付2010年预算参考数_附件 1 " xfId="742"/>
    <cellStyle name="差_县区合并测算20080423(按照各省比重）_县市旗测算-新科目（含人口规模效应）_附件 1 " xfId="743"/>
    <cellStyle name="差_县市旗测算20080508" xfId="744"/>
    <cellStyle name="差_县市旗测算20080508_不含人员经费系数" xfId="745"/>
    <cellStyle name="差_县市旗测算20080508_不含人员经费系数_财力性转移支付2010年预算参考数" xfId="746"/>
    <cellStyle name="差_县市旗测算20080508_不含人员经费系数_财力性转移支付2010年预算参考数_附件 1 " xfId="747"/>
    <cellStyle name="差_县市旗测算20080508_不含人员经费系数_附件 1 " xfId="748"/>
    <cellStyle name="差_县市旗测算20080508_财力性转移支付2010年预算参考数" xfId="749"/>
    <cellStyle name="好_平邑" xfId="750"/>
    <cellStyle name="差_县市旗测算20080508_财力性转移支付2010年预算参考数_附件 1 " xfId="751"/>
    <cellStyle name="差_县市旗测算20080508_民生政策最低支出需求" xfId="752"/>
    <cellStyle name="好_核定人数对比_财力性转移支付2010年预算参考数_附件 1 " xfId="753"/>
    <cellStyle name="差_县市旗测算20080508_民生政策最低支出需求_财力性转移支付2010年预算参考数" xfId="754"/>
    <cellStyle name="差_县市旗测算20080508_民生政策最低支出需求_财力性转移支付2010年预算参考数_附件 1 " xfId="755"/>
    <cellStyle name="差_县市旗测算20080508_民生政策最低支出需求_附件 1 " xfId="756"/>
    <cellStyle name="差_县市旗测算20080508_县市旗测算-新科目（含人口规模效应）" xfId="757"/>
    <cellStyle name="好_教育(按照总人口测算）—20080416_附件 1 " xfId="758"/>
    <cellStyle name="差_县市旗测算20080508_县市旗测算-新科目（含人口规模效应）_财力性转移支付2010年预算参考数" xfId="759"/>
    <cellStyle name="差_县市旗测算20080508_县市旗测算-新科目（含人口规模效应）_财力性转移支付2010年预算参考数_附件 1 " xfId="760"/>
    <cellStyle name="差_县市旗测算20080508_县市旗测算-新科目（含人口规模效应）_附件 1 " xfId="761"/>
    <cellStyle name="差_县市旗测算-新科目（20080626）" xfId="762"/>
    <cellStyle name="差_县市旗测算-新科目（20080626）_不含人员经费系数_财力性转移支付2010年预算参考数_附件 1 " xfId="763"/>
    <cellStyle name="差_县市旗测算-新科目（20080626）_不含人员经费系数_附件 1 " xfId="764"/>
    <cellStyle name="好_县市旗测算20080508_民生政策最低支出需求_财力性转移支付2010年预算参考数_附件 1 " xfId="765"/>
    <cellStyle name="差_县市旗测算-新科目（20080626）_财力性转移支付2010年预算参考数" xfId="766"/>
    <cellStyle name="好_汇总表_财力性转移支付2010年预算参考数" xfId="767"/>
    <cellStyle name="差_县市旗测算-新科目（20080626）_财力性转移支付2010年预算参考数_附件 1 " xfId="768"/>
    <cellStyle name="差_县市旗测算-新科目（20080626）_附件 1 " xfId="769"/>
    <cellStyle name="好_卫生(按照总人口测算）—20080416_民生政策最低支出需求_附件 1 " xfId="770"/>
    <cellStyle name="差_县市旗测算-新科目（20080626）_民生政策最低支出需求" xfId="771"/>
    <cellStyle name="差_县市旗测算-新科目（20080626）_民生政策最低支出需求_财力性转移支付2010年预算参考数" xfId="772"/>
    <cellStyle name="差_县市旗测算-新科目（20080626）_民生政策最低支出需求_财力性转移支付2010年预算参考数_附件 1 " xfId="773"/>
    <cellStyle name="差_县市旗测算-新科目（20080626）_民生政策最低支出需求_附件 1 " xfId="774"/>
    <cellStyle name="差_县市旗测算-新科目（20080626）_县市旗测算-新科目（含人口规模效应）" xfId="775"/>
    <cellStyle name="差_县市旗测算-新科目（20080626）_县市旗测算-新科目（含人口规模效应）_财力性转移支付2010年预算参考数" xfId="776"/>
    <cellStyle name="差_县市旗测算-新科目（20080626）_县市旗测算-新科目（含人口规模效应）_财力性转移支付2010年预算参考数_附件 1 " xfId="777"/>
    <cellStyle name="差_县市旗测算-新科目（20080626）_县市旗测算-新科目（含人口规模效应）_附件 1 " xfId="778"/>
    <cellStyle name="好_县区合并测算20080423(按照各省比重）_不含人员经费系数_财力性转移支付2010年预算参考数_附件 1 " xfId="779"/>
    <cellStyle name="差_县市旗测算-新科目（20080627）_不含人员经费系数" xfId="780"/>
    <cellStyle name="差_县市旗测算-新科目（20080627）_不含人员经费系数_财力性转移支付2010年预算参考数" xfId="781"/>
    <cellStyle name="差_县市旗测算-新科目（20080627）_不含人员经费系数_财力性转移支付2010年预算参考数_附件 1 " xfId="782"/>
    <cellStyle name="差_县市旗测算-新科目（20080627）_不含人员经费系数_附件 1 " xfId="783"/>
    <cellStyle name="差_县市旗测算-新科目（20080627）_财力性转移支付2010年预算参考数" xfId="784"/>
    <cellStyle name="差_县市旗测算-新科目（20080627）_财力性转移支付2010年预算参考数_附件 1 " xfId="785"/>
    <cellStyle name="差_县市旗测算-新科目（20080627）_民生政策最低支出需求" xfId="786"/>
    <cellStyle name="差_县市旗测算-新科目（20080627）_民生政策最低支出需求_财力性转移支付2010年预算参考数" xfId="787"/>
    <cellStyle name="差_县市旗测算-新科目（20080627）_民生政策最低支出需求_财力性转移支付2010年预算参考数_附件 1 " xfId="788"/>
    <cellStyle name="差_县市旗测算-新科目（20080627）_县市旗测算-新科目（含人口规模效应）" xfId="789"/>
    <cellStyle name="差_县市旗测算-新科目（20080627）_县市旗测算-新科目（含人口规模效应）_财力性转移支付2010年预算参考数" xfId="790"/>
    <cellStyle name="差_县市旗测算-新科目（20080627）_县市旗测算-新科目（含人口规模效应）_财力性转移支付2010年预算参考数_附件 1 " xfId="791"/>
    <cellStyle name="差_县市旗测算-新科目（20080627）_县市旗测算-新科目（含人口规模效应）_附件 1 " xfId="792"/>
    <cellStyle name="差_一般预算支出口径剔除表" xfId="793"/>
    <cellStyle name="差_一般预算支出口径剔除表_财力性转移支付2010年预算参考数_附件 1 " xfId="794"/>
    <cellStyle name="差_一般预算支出口径剔除表_附件 1 " xfId="795"/>
    <cellStyle name="好_安徽 缺口县区测算(地方填报)1_财力性转移支付2010年预算参考数_附件 1 " xfId="796"/>
    <cellStyle name="差_云南 缺口县区测算(地方填报)" xfId="797"/>
    <cellStyle name="差_云南 缺口县区测算(地方填报)_财力性转移支付2010年预算参考数" xfId="798"/>
    <cellStyle name="差_云南 缺口县区测算(地方填报)_财力性转移支付2010年预算参考数_附件 1 " xfId="799"/>
    <cellStyle name="差_云南 缺口县区测算(地方填报)_附件 1 " xfId="800"/>
    <cellStyle name="差_云南省2008年转移支付测算——州市本级考核部分及政策性测算" xfId="801"/>
    <cellStyle name="差_云南省2008年转移支付测算——州市本级考核部分及政策性测算_财力性转移支付2010年预算参考数" xfId="802"/>
    <cellStyle name="差_云南省2008年转移支付测算——州市本级考核部分及政策性测算_财力性转移支付2010年预算参考数_附件 1 " xfId="803"/>
    <cellStyle name="差_重点民生支出需求测算表社保（农村低保）081112" xfId="804"/>
    <cellStyle name="差_自行调整差异系数顺序_财力性转移支付2010年预算参考数" xfId="805"/>
    <cellStyle name="差_自行调整差异系数顺序_财力性转移支付2010年预算参考数_附件 1 " xfId="806"/>
    <cellStyle name="差_自行调整差异系数顺序_附件 1 " xfId="807"/>
    <cellStyle name="常规 11" xfId="808"/>
    <cellStyle name="常规 11 2" xfId="809"/>
    <cellStyle name="常规 11 2 2" xfId="810"/>
    <cellStyle name="常规 11 2 3" xfId="811"/>
    <cellStyle name="常规 11_财力性转移支付2009年预算参考数" xfId="812"/>
    <cellStyle name="常规 12" xfId="813"/>
    <cellStyle name="常规 13" xfId="814"/>
    <cellStyle name="常规 14" xfId="815"/>
    <cellStyle name="常规 20" xfId="816"/>
    <cellStyle name="常规 15" xfId="817"/>
    <cellStyle name="常规 21" xfId="818"/>
    <cellStyle name="常规 16" xfId="819"/>
    <cellStyle name="常规 22" xfId="820"/>
    <cellStyle name="常规 17" xfId="821"/>
    <cellStyle name="常规 23" xfId="822"/>
    <cellStyle name="常规 18" xfId="823"/>
    <cellStyle name="常规 24" xfId="824"/>
    <cellStyle name="常规 19" xfId="825"/>
    <cellStyle name="常规 2" xfId="826"/>
    <cellStyle name="常规 2 3" xfId="827"/>
    <cellStyle name="常规 2 4" xfId="828"/>
    <cellStyle name="常规 25" xfId="829"/>
    <cellStyle name="好_民生政策最低支出需求_附件 1 " xfId="830"/>
    <cellStyle name="常规 26" xfId="831"/>
    <cellStyle name="常规 27" xfId="832"/>
    <cellStyle name="常规 3" xfId="833"/>
    <cellStyle name="常规 3 2" xfId="834"/>
    <cellStyle name="常规 3 2 2" xfId="835"/>
    <cellStyle name="好_县区合并测算20080421_不含人员经费系数" xfId="836"/>
    <cellStyle name="好_河南 缺口县区测算(地方填报)_财力性转移支付2010年预算参考数_附件 1 " xfId="837"/>
    <cellStyle name="常规 3 3" xfId="838"/>
    <cellStyle name="常规 3 5" xfId="839"/>
    <cellStyle name="好_总人口_财力性转移支付2010年预算参考数" xfId="840"/>
    <cellStyle name="常规 4" xfId="841"/>
    <cellStyle name="常规 4 2" xfId="842"/>
    <cellStyle name="常规 4 3" xfId="843"/>
    <cellStyle name="常规 4_2008年横排表0721" xfId="844"/>
    <cellStyle name="常规 40" xfId="845"/>
    <cellStyle name="常规 5 2" xfId="846"/>
    <cellStyle name="常规 5 2 2" xfId="847"/>
    <cellStyle name="常规 5 3" xfId="848"/>
    <cellStyle name="常规 5 4" xfId="849"/>
    <cellStyle name="常规 5 5" xfId="850"/>
    <cellStyle name="常规 54" xfId="851"/>
    <cellStyle name="常规 56" xfId="852"/>
    <cellStyle name="常规 6" xfId="853"/>
    <cellStyle name="常规 7" xfId="854"/>
    <cellStyle name="常规 7 2" xfId="855"/>
    <cellStyle name="常规 8" xfId="856"/>
    <cellStyle name="常规 9" xfId="857"/>
    <cellStyle name="常规_（20091202）人代会附表-表样 2" xfId="858"/>
    <cellStyle name="常规_（20091202）人代会附表-表样 2 2 2" xfId="859"/>
    <cellStyle name="常规_（修改后）新科目人代会报表---印刷稿5.8" xfId="860"/>
    <cellStyle name="常规_（修改后）新科目人代会报表---印刷稿5.8 2" xfId="861"/>
    <cellStyle name="常规_2006年支出预算表（2006-02-24）最最后稿" xfId="862"/>
    <cellStyle name="常规_2010年人代会报表" xfId="863"/>
    <cellStyle name="常规_2010年人代会报表 2 2" xfId="864"/>
    <cellStyle name="好_县市旗测算-新科目（20080627）_财力性转移支付2010年预算参考数_附件 1 " xfId="865"/>
    <cellStyle name="常规_2014-09-26-关于我市全口径预算编制情况的报告（附表）" xfId="866"/>
    <cellStyle name="常规_2016年科目0114" xfId="867"/>
    <cellStyle name="常规_2016人代会附表（2015-9-11）（姚局）-财经委 2" xfId="868"/>
    <cellStyle name="好_不含人员经费系数_附件 1 " xfId="869"/>
    <cellStyle name="常规_格式--2015人代会附表-屈开开提供--2015.01.10" xfId="870"/>
    <cellStyle name="常规_十四届人大四次会议附表（2006-03-14）打印稿" xfId="871"/>
    <cellStyle name="常规_新科目人代会报表---报送人大财经委稿" xfId="872"/>
    <cellStyle name="超级链接" xfId="873"/>
    <cellStyle name="分级显示行_1_13区汇总" xfId="874"/>
    <cellStyle name="好 2" xfId="875"/>
    <cellStyle name="好_03昭通" xfId="876"/>
    <cellStyle name="好_03昭通_附件 1 " xfId="877"/>
    <cellStyle name="好_0502通海县" xfId="878"/>
    <cellStyle name="好_测算结果" xfId="879"/>
    <cellStyle name="好_0502通海县_附件 1 " xfId="880"/>
    <cellStyle name="好_05潍坊" xfId="881"/>
    <cellStyle name="好_07临沂" xfId="882"/>
    <cellStyle name="好_07临沂_附件 1 " xfId="883"/>
    <cellStyle name="好_09黑龙江" xfId="884"/>
    <cellStyle name="好_09黑龙江_财力性转移支付2010年预算参考数" xfId="885"/>
    <cellStyle name="好_09黑龙江_附件 1 " xfId="886"/>
    <cellStyle name="好_1" xfId="887"/>
    <cellStyle name="好_1_财力性转移支付2010年预算参考数" xfId="888"/>
    <cellStyle name="好_1_财力性转移支付2010年预算参考数_附件 1 " xfId="889"/>
    <cellStyle name="好_1_附件 1 " xfId="890"/>
    <cellStyle name="好_1110洱源县" xfId="891"/>
    <cellStyle name="好_农林水和城市维护标准支出20080505－县区合计_民生政策最低支出需求_附件 1 " xfId="892"/>
    <cellStyle name="好_1110洱源县_财力性转移支付2010年预算参考数" xfId="893"/>
    <cellStyle name="好_1110洱源县_财力性转移支付2010年预算参考数_附件 1 " xfId="894"/>
    <cellStyle name="好_县市旗测算-新科目（20080627）_民生政策最低支出需求_财力性转移支付2010年预算参考数" xfId="895"/>
    <cellStyle name="好_1110洱源县_附件 1 " xfId="896"/>
    <cellStyle name="好_11大理" xfId="897"/>
    <cellStyle name="好_11大理_财力性转移支付2010年预算参考数_附件 1 " xfId="898"/>
    <cellStyle name="好_11大理_附件 1 " xfId="899"/>
    <cellStyle name="好_12滨州" xfId="900"/>
    <cellStyle name="好_12滨州_财力性转移支付2010年预算参考数_附件 1 " xfId="901"/>
    <cellStyle name="好_12滨州_附件 1 " xfId="902"/>
    <cellStyle name="好_2" xfId="903"/>
    <cellStyle name="好_2_财力性转移支付2010年预算参考数" xfId="904"/>
    <cellStyle name="千位分隔 11" xfId="905"/>
    <cellStyle name="好_2_财力性转移支付2010年预算参考数_附件 1 " xfId="906"/>
    <cellStyle name="好_2_附件 1 " xfId="907"/>
    <cellStyle name="好_2006年22湖南" xfId="908"/>
    <cellStyle name="好_2006年22湖南_财力性转移支付2010年预算参考数" xfId="909"/>
    <cellStyle name="好_2006年22湖南_财力性转移支付2010年预算参考数_附件 1 " xfId="910"/>
    <cellStyle name="好_2006年22湖南_附件 1 " xfId="911"/>
    <cellStyle name="好_2006年27重庆" xfId="912"/>
    <cellStyle name="好_2006年27重庆_财力性转移支付2010年预算参考数" xfId="913"/>
    <cellStyle name="好_2006年27重庆_财力性转移支付2010年预算参考数_附件 1 " xfId="914"/>
    <cellStyle name="好_县市旗测算-新科目（20080626）_县市旗测算-新科目（含人口规模效应）" xfId="915"/>
    <cellStyle name="好_2006年27重庆_附件 1 " xfId="916"/>
    <cellStyle name="好_2006年34青海_财力性转移支付2010年预算参考数_附件 1 " xfId="917"/>
    <cellStyle name="好_2006年28四川" xfId="918"/>
    <cellStyle name="好_2006年28四川_财力性转移支付2010年预算参考数" xfId="919"/>
    <cellStyle name="好_2006年28四川_财力性转移支付2010年预算参考数_附件 1 " xfId="920"/>
    <cellStyle name="好_2006年28四川_附件 1 " xfId="921"/>
    <cellStyle name="好_2006年30云南" xfId="922"/>
    <cellStyle name="好_2006年30云南_附件 1 " xfId="923"/>
    <cellStyle name="好_2006年33甘肃" xfId="924"/>
    <cellStyle name="好_2006年34青海" xfId="925"/>
    <cellStyle name="好_2006年34青海_财力性转移支付2010年预算参考数" xfId="926"/>
    <cellStyle name="好_民生政策最低支出需求_财力性转移支付2010年预算参考数" xfId="927"/>
    <cellStyle name="好_2006年34青海_附件 1 " xfId="928"/>
    <cellStyle name="好_2006年全省财力计算表（中央、决算）" xfId="929"/>
    <cellStyle name="好_2006年水利统计指标统计表" xfId="930"/>
    <cellStyle name="好_2006年水利统计指标统计表_财力性转移支付2010年预算参考数" xfId="931"/>
    <cellStyle name="好_2006年水利统计指标统计表_财力性转移支付2010年预算参考数_附件 1 " xfId="932"/>
    <cellStyle name="好_2006年水利统计指标统计表_附件 1 " xfId="933"/>
    <cellStyle name="好_2007年收支情况及2008年收支预计表(汇总表)" xfId="934"/>
    <cellStyle name="好_2007年收支情况及2008年收支预计表(汇总表)_财力性转移支付2010年预算参考数" xfId="935"/>
    <cellStyle name="好_县区合并测算20080423(按照各省比重）_财力性转移支付2010年预算参考数" xfId="936"/>
    <cellStyle name="好_2007年收支情况及2008年收支预计表(汇总表)_财力性转移支付2010年预算参考数_附件 1 " xfId="937"/>
    <cellStyle name="好_2007年收支情况及2008年收支预计表(汇总表)_附件 1 " xfId="938"/>
    <cellStyle name="好_2007年一般预算支出剔除" xfId="939"/>
    <cellStyle name="好_2007年一般预算支出剔除_附件 1 " xfId="940"/>
    <cellStyle name="好_2007一般预算支出口径剔除表" xfId="941"/>
    <cellStyle name="好_2007一般预算支出口径剔除表_财力性转移支付2010年预算参考数" xfId="942"/>
    <cellStyle name="好_缺口县区测算(按核定人数)" xfId="943"/>
    <cellStyle name="好_2007一般预算支出口径剔除表_财力性转移支付2010年预算参考数_附件 1 " xfId="944"/>
    <cellStyle name="好_2008计算资料（8月5）" xfId="945"/>
    <cellStyle name="好_2008年全省汇总收支计算表" xfId="946"/>
    <cellStyle name="好_2008年全省汇总收支计算表_财力性转移支付2010年预算参考数" xfId="947"/>
    <cellStyle name="好_2008年全省汇总收支计算表_附件 1 " xfId="948"/>
    <cellStyle name="好_2008年一般预算支出预计" xfId="949"/>
    <cellStyle name="好_2008年一般预算支出预计_附件 1 " xfId="950"/>
    <cellStyle name="콤마 [0]_BOILER-CO1" xfId="951"/>
    <cellStyle name="好_市辖区测算-新科目（20080626）_县市旗测算-新科目（含人口规模效应）_财力性转移支付2010年预算参考数" xfId="952"/>
    <cellStyle name="好_2008年预计支出与2007年对比" xfId="953"/>
    <cellStyle name="好_市辖区测算-新科目（20080626）_县市旗测算-新科目（含人口规模效应）_财力性转移支付2010年预算参考数_附件 1 " xfId="954"/>
    <cellStyle name="好_2008年预计支出与2007年对比_附件 1 " xfId="955"/>
    <cellStyle name="好_2008年支出核定" xfId="956"/>
    <cellStyle name="好_青海 缺口县区测算(地方填报)" xfId="957"/>
    <cellStyle name="好_2008年支出核定_附件 1 " xfId="958"/>
    <cellStyle name="好_2008年支出调整_财力性转移支付2010年预算参考数" xfId="959"/>
    <cellStyle name="好_2008年支出调整_财力性转移支付2010年预算参考数_附件 1 " xfId="960"/>
    <cellStyle name="好_2015年社会保险基金预算草案表样（报人大）" xfId="961"/>
    <cellStyle name="好_2016年科目0114" xfId="962"/>
    <cellStyle name="好_2016年科目0114_附件 1 " xfId="963"/>
    <cellStyle name="好_2016人代会附表（2015-9-11）（姚局）-财经委" xfId="964"/>
    <cellStyle name="好_2016人代会附表（2015-9-11）（姚局）-财经委_附件 1 " xfId="965"/>
    <cellStyle name="好_20河南" xfId="966"/>
    <cellStyle name="好_20河南_财力性转移支付2010年预算参考数" xfId="967"/>
    <cellStyle name="好_20河南_财力性转移支付2010年预算参考数_附件 1 " xfId="968"/>
    <cellStyle name="好_20河南_附件 1 " xfId="969"/>
    <cellStyle name="好_22湖南" xfId="970"/>
    <cellStyle name="适中 2" xfId="971"/>
    <cellStyle name="好_22湖南_财力性转移支付2010年预算参考数" xfId="972"/>
    <cellStyle name="好_22湖南_财力性转移支付2010年预算参考数_附件 1 " xfId="973"/>
    <cellStyle name="好_27重庆" xfId="974"/>
    <cellStyle name="好_27重庆_财力性转移支付2010年预算参考数" xfId="975"/>
    <cellStyle name="好_27重庆_财力性转移支付2010年预算参考数_附件 1 " xfId="976"/>
    <cellStyle name="好_27重庆_附件 1 " xfId="977"/>
    <cellStyle name="好_28四川" xfId="978"/>
    <cellStyle name="好_28四川_财力性转移支付2010年预算参考数" xfId="979"/>
    <cellStyle name="好_28四川_附件 1 " xfId="980"/>
    <cellStyle name="好_30云南" xfId="981"/>
    <cellStyle name="好_附件 1 " xfId="982"/>
    <cellStyle name="好_30云南_1" xfId="983"/>
    <cellStyle name="好_30云南_1_财力性转移支付2010年预算参考数" xfId="984"/>
    <cellStyle name="好_30云南_1_财力性转移支付2010年预算参考数_附件 1 " xfId="985"/>
    <cellStyle name="好_30云南_1_附件 1 " xfId="986"/>
    <cellStyle name="好_30云南_附件 1 " xfId="987"/>
    <cellStyle name="好_33甘肃" xfId="988"/>
    <cellStyle name="好_县区合并测算20080421_不含人员经费系数_附件 1 " xfId="989"/>
    <cellStyle name="好_34青海" xfId="990"/>
    <cellStyle name="好_34青海_1" xfId="991"/>
    <cellStyle name="好_34青海_1_财力性转移支付2010年预算参考数" xfId="992"/>
    <cellStyle name="好_34青海_1_财力性转移支付2010年预算参考数_附件 1 " xfId="993"/>
    <cellStyle name="好_34青海_1_附件 1 " xfId="994"/>
    <cellStyle name="好_34青海_财力性转移支付2010年预算参考数_附件 1 " xfId="995"/>
    <cellStyle name="好_34青海_附件 1 " xfId="996"/>
    <cellStyle name="好_5.中央部门决算（草案)-1" xfId="997"/>
    <cellStyle name="好_530629_2006年县级财政报表附表" xfId="998"/>
    <cellStyle name="好_530629_2006年县级财政报表附表_附件 1 " xfId="999"/>
    <cellStyle name="好_5334_2006年迪庆县级财政报表附表" xfId="1000"/>
    <cellStyle name="好_5334_2006年迪庆县级财政报表附表_附件 1 " xfId="1001"/>
    <cellStyle name="好_Book1" xfId="1002"/>
    <cellStyle name="好_Book1_财力性转移支付2010年预算参考数" xfId="1003"/>
    <cellStyle name="好_Book1_财力性转移支付2010年预算参考数_附件 1 " xfId="1004"/>
    <cellStyle name="好_Book1_附件 1 " xfId="1005"/>
    <cellStyle name="强调文字颜色 6 2" xfId="1006"/>
    <cellStyle name="好_Book2" xfId="1007"/>
    <cellStyle name="好_Book2_财力性转移支付2010年预算参考数" xfId="1008"/>
    <cellStyle name="好_Book2_财力性转移支付2010年预算参考数_附件 1 " xfId="1009"/>
    <cellStyle name="好_Book2_附件 1 " xfId="1010"/>
    <cellStyle name="好_gdp" xfId="1011"/>
    <cellStyle name="好_gdp_附件 1 " xfId="1012"/>
    <cellStyle name="好_M01-2(州市补助收入)" xfId="1013"/>
    <cellStyle name="好_M01-2(州市补助收入)_附件 1 " xfId="1014"/>
    <cellStyle name="好_安徽 缺口县区测算(地方填报)1" xfId="1015"/>
    <cellStyle name="好_安徽 缺口县区测算(地方填报)1_附件 1 " xfId="1016"/>
    <cellStyle name="好_宝坻区" xfId="1017"/>
    <cellStyle name="好_宝坻区_附件 1 " xfId="1018"/>
    <cellStyle name="好_报表" xfId="1019"/>
    <cellStyle name="好_报表_附件 1 " xfId="1020"/>
    <cellStyle name="好_表二--电子版" xfId="1021"/>
    <cellStyle name="好_不含人员经费系数" xfId="1022"/>
    <cellStyle name="好_不含人员经费系数_财力性转移支付2010年预算参考数_附件 1 " xfId="1023"/>
    <cellStyle name="好_县市旗测算-新科目（20080626）_附件 1 " xfId="1024"/>
    <cellStyle name="好_财政供养人员" xfId="1025"/>
    <cellStyle name="好_财政供养人员_财力性转移支付2010年预算参考数" xfId="1026"/>
    <cellStyle name="好_财政供养人员_财力性转移支付2010年预算参考数_附件 1 " xfId="1027"/>
    <cellStyle name="好_财政供养人员_附件 1 " xfId="1028"/>
    <cellStyle name="好_测算结果_财力性转移支付2010年预算参考数" xfId="1029"/>
    <cellStyle name="好_测算结果_财力性转移支付2010年预算参考数_附件 1 " xfId="1030"/>
    <cellStyle name="好_测算结果_附件 1 " xfId="1031"/>
    <cellStyle name="烹拳 [0]_ +Foil &amp; -FOIL &amp; PAPER" xfId="1032"/>
    <cellStyle name="好_测算结果汇总" xfId="1033"/>
    <cellStyle name="好_缺口县区测算(财政部标准)_附件 1 " xfId="1034"/>
    <cellStyle name="好_测算结果汇总_财力性转移支付2010年预算参考数_附件 1 " xfId="1035"/>
    <cellStyle name="好_测算结果汇总_附件 1 " xfId="1036"/>
    <cellStyle name="好_成本差异系数" xfId="1037"/>
    <cellStyle name="好_成本差异系数（含人口规模）" xfId="1038"/>
    <cellStyle name="好_成本差异系数（含人口规模）_财力性转移支付2010年预算参考数" xfId="1039"/>
    <cellStyle name="好_成本差异系数（含人口规模）_财力性转移支付2010年预算参考数_附件 1 " xfId="1040"/>
    <cellStyle name="好_成本差异系数（含人口规模）_附件 1 " xfId="1041"/>
    <cellStyle name="好_县区合并测算20080423(按照各省比重）_不含人员经费系数" xfId="1042"/>
    <cellStyle name="好_成本差异系数_财力性转移支付2010年预算参考数" xfId="1043"/>
    <cellStyle name="好_县区合并测算20080423(按照各省比重）_不含人员经费系数_附件 1 " xfId="1044"/>
    <cellStyle name="好_成本差异系数_财力性转移支付2010年预算参考数_附件 1 " xfId="1045"/>
    <cellStyle name="好_成本差异系数_附件 1 " xfId="1046"/>
    <cellStyle name="好_城建部门" xfId="1047"/>
    <cellStyle name="好_城建部门_附件 1 " xfId="1048"/>
    <cellStyle name="好_出版署2010年度中央部门决算草案" xfId="1049"/>
    <cellStyle name="好_第五部分(才淼、饶永宏）" xfId="1050"/>
    <cellStyle name="好_第五部分(才淼、饶永宏）_附件 1 " xfId="1051"/>
    <cellStyle name="好_第一部分：综合全_附件 1 " xfId="1052"/>
    <cellStyle name="好_分析缺口率" xfId="1053"/>
    <cellStyle name="好_分析缺口率_财力性转移支付2010年预算参考数" xfId="1054"/>
    <cellStyle name="好_分析缺口率_财力性转移支付2010年预算参考数_附件 1 " xfId="1055"/>
    <cellStyle name="好_分析缺口率_附件 1 " xfId="1056"/>
    <cellStyle name="好_分县成本差异系数" xfId="1057"/>
    <cellStyle name="好_分县成本差异系数_不含人员经费系数" xfId="1058"/>
    <cellStyle name="好_分县成本差异系数_不含人员经费系数_财力性转移支付2010年预算参考数" xfId="1059"/>
    <cellStyle name="好_分县成本差异系数_不含人员经费系数_财力性转移支付2010年预算参考数_附件 1 " xfId="1060"/>
    <cellStyle name="好_汇总表_财力性转移支付2010年预算参考数_附件 1 " xfId="1061"/>
    <cellStyle name="好_分县成本差异系数_财力性转移支付2010年预算参考数" xfId="1062"/>
    <cellStyle name="好_分县成本差异系数_财力性转移支付2010年预算参考数_附件 1 " xfId="1063"/>
    <cellStyle name="好_分县成本差异系数_附件 1 " xfId="1064"/>
    <cellStyle name="好_分县成本差异系数_民生政策最低支出需求" xfId="1065"/>
    <cellStyle name="好_分县成本差异系数_民生政策最低支出需求_财力性转移支付2010年预算参考数" xfId="1066"/>
    <cellStyle name="好_汇总表提前告知区县" xfId="1067"/>
    <cellStyle name="好_分县成本差异系数_民生政策最低支出需求_财力性转移支付2010年预算参考数_附件 1 " xfId="1068"/>
    <cellStyle name="好_分县成本差异系数_民生政策最低支出需求_附件 1 " xfId="1069"/>
    <cellStyle name="好_附表" xfId="1070"/>
    <cellStyle name="好_附表_财力性转移支付2010年预算参考数" xfId="1071"/>
    <cellStyle name="好_附表_附件 1 " xfId="1072"/>
    <cellStyle name="好_行政(燃修费)_不含人员经费系数_财力性转移支付2010年预算参考数_附件 1 " xfId="1073"/>
    <cellStyle name="好_行政(燃修费)_不含人员经费系数_附件 1 " xfId="1074"/>
    <cellStyle name="好_行政(燃修费)_财力性转移支付2010年预算参考数" xfId="1075"/>
    <cellStyle name="好_行政(燃修费)_财力性转移支付2010年预算参考数_附件 1 " xfId="1076"/>
    <cellStyle name="好_行政(燃修费)_附件 1 " xfId="1077"/>
    <cellStyle name="好_行政(燃修费)_民生政策最低支出需求" xfId="1078"/>
    <cellStyle name="好_行政(燃修费)_民生政策最低支出需求_财力性转移支付2010年预算参考数" xfId="1079"/>
    <cellStyle name="好_行政(燃修费)_民生政策最低支出需求_财力性转移支付2010年预算参考数_附件 1 " xfId="1080"/>
    <cellStyle name="好_行政(燃修费)_民生政策最低支出需求_附件 1 " xfId="1081"/>
    <cellStyle name="好_行政(燃修费)_县市旗测算-新科目（含人口规模效应）" xfId="1082"/>
    <cellStyle name="好_行政(燃修费)_县市旗测算-新科目（含人口规模效应）_财力性转移支付2010年预算参考数" xfId="1083"/>
    <cellStyle name="好_行政(燃修费)_县市旗测算-新科目（含人口规模效应）_财力性转移支付2010年预算参考数_附件 1 " xfId="1084"/>
    <cellStyle name="好_行政(燃修费)_县市旗测算-新科目（含人口规模效应）_附件 1 " xfId="1085"/>
    <cellStyle name="千位分隔 5 3" xfId="1086"/>
    <cellStyle name="好_人员工资和公用经费3_财力性转移支付2010年预算参考数" xfId="1087"/>
    <cellStyle name="好_行政（人员）" xfId="1088"/>
    <cellStyle name="好_行政（人员）_不含人员经费系数" xfId="1089"/>
    <cellStyle name="好_行政（人员）_不含人员经费系数_财力性转移支付2010年预算参考数" xfId="1090"/>
    <cellStyle name="好_行政（人员）_不含人员经费系数_财力性转移支付2010年预算参考数_附件 1 " xfId="1091"/>
    <cellStyle name="好_行政（人员）_不含人员经费系数_附件 1 " xfId="1092"/>
    <cellStyle name="好_行政（人员）_财力性转移支付2010年预算参考数_附件 1 " xfId="1093"/>
    <cellStyle name="好_人员工资和公用经费3_财力性转移支付2010年预算参考数_附件 1 " xfId="1094"/>
    <cellStyle name="好_行政（人员）_附件 1 " xfId="1095"/>
    <cellStyle name="好_行政（人员）_民生政策最低支出需求" xfId="1096"/>
    <cellStyle name="好_行政（人员）_民生政策最低支出需求_财力性转移支付2010年预算参考数" xfId="1097"/>
    <cellStyle name="好_行政（人员）_民生政策最低支出需求_财力性转移支付2010年预算参考数_附件 1 " xfId="1098"/>
    <cellStyle name="好_行政（人员）_民生政策最低支出需求_附件 1 " xfId="1099"/>
    <cellStyle name="好_行政（人员）_县市旗测算-新科目（含人口规模效应）" xfId="1100"/>
    <cellStyle name="好_行政（人员）_县市旗测算-新科目（含人口规模效应）_财力性转移支付2010年预算参考数" xfId="1101"/>
    <cellStyle name="好_行政（人员）_县市旗测算-新科目（含人口规模效应）_财力性转移支付2010年预算参考数_附件 1 " xfId="1102"/>
    <cellStyle name="好_行政（人员）_县市旗测算-新科目（含人口规模效应）_附件 1 " xfId="1103"/>
    <cellStyle name="好_行政公检法测算" xfId="1104"/>
    <cellStyle name="好_行政公检法测算_不含人员经费系数" xfId="1105"/>
    <cellStyle name="好_行政公检法测算_不含人员经费系数_财力性转移支付2010年预算参考数" xfId="1106"/>
    <cellStyle name="好_行政公检法测算_财力性转移支付2010年预算参考数" xfId="1107"/>
    <cellStyle name="好_行政公检法测算_财力性转移支付2010年预算参考数_附件 1 " xfId="1108"/>
    <cellStyle name="好_行政公检法测算_附件 1 " xfId="1109"/>
    <cellStyle name="好_行政公检法测算_民生政策最低支出需求" xfId="1110"/>
    <cellStyle name="好_市辖区测算20080510_民生政策最低支出需求_财力性转移支付2010年预算参考数_附件 1 " xfId="1111"/>
    <cellStyle name="好_行政公检法测算_民生政策最低支出需求_财力性转移支付2010年预算参考数" xfId="1112"/>
    <cellStyle name="好_行政公检法测算_民生政策最低支出需求_财力性转移支付2010年预算参考数_附件 1 " xfId="1113"/>
    <cellStyle name="好_行政公检法测算_民生政策最低支出需求_附件 1 " xfId="1114"/>
    <cellStyle name="好_行政公检法测算_县市旗测算-新科目（含人口规模效应）" xfId="1115"/>
    <cellStyle name="好_行政公检法测算_县市旗测算-新科目（含人口规模效应）_财力性转移支付2010年预算参考数" xfId="1116"/>
    <cellStyle name="好_行政公检法测算_县市旗测算-新科目（含人口规模效应）_财力性转移支付2010年预算参考数_附件 1 " xfId="1117"/>
    <cellStyle name="好_行政公检法测算_县市旗测算-新科目（含人口规模效应）_附件 1 " xfId="1118"/>
    <cellStyle name="好_河南 缺口县区测算(地方填报)_财力性转移支付2010年预算参考数" xfId="1119"/>
    <cellStyle name="好_河南 缺口县区测算(地方填报)_附件 1 " xfId="1120"/>
    <cellStyle name="好_河南 缺口县区测算(地方填报白)_财力性转移支付2010年预算参考数" xfId="1121"/>
    <cellStyle name="千位分隔 5 2 2" xfId="1122"/>
    <cellStyle name="好_河南 缺口县区测算(地方填报白)_财力性转移支付2010年预算参考数_附件 1 " xfId="1123"/>
    <cellStyle name="数字" xfId="1124"/>
    <cellStyle name="好_河南 缺口县区测算(地方填报白)_附件 1 " xfId="1125"/>
    <cellStyle name="好_核定人数对比" xfId="1126"/>
    <cellStyle name="好_核定人数对比_财力性转移支付2010年预算参考数" xfId="1127"/>
    <cellStyle name="好_核定人数对比_附件 1 " xfId="1128"/>
    <cellStyle name="好_核定人数下发表" xfId="1129"/>
    <cellStyle name="好_核定人数下发表_财力性转移支付2010年预算参考数" xfId="1130"/>
    <cellStyle name="好_核定人数下发表_附件 1 " xfId="1131"/>
    <cellStyle name="好_汇总" xfId="1132"/>
    <cellStyle name="好_汇总_财力性转移支付2010年预算参考数" xfId="1133"/>
    <cellStyle name="好_汇总_财力性转移支付2010年预算参考数_附件 1 " xfId="1134"/>
    <cellStyle name="好_汇总_附件 1 " xfId="1135"/>
    <cellStyle name="好_汇总表" xfId="1136"/>
    <cellStyle name="好_汇总表_附件 1 " xfId="1137"/>
    <cellStyle name="好_汇总表4" xfId="1138"/>
    <cellStyle name="好_汇总表4_财力性转移支付2010年预算参考数_附件 1 " xfId="1139"/>
    <cellStyle name="好_汇总表4_附件 1 " xfId="1140"/>
    <cellStyle name="好_汇总表提前告知区县_附件 1 " xfId="1141"/>
    <cellStyle name="好_汇总-县级财政报表附表" xfId="1142"/>
    <cellStyle name="好_检验表" xfId="1143"/>
    <cellStyle name="好_检验表（调整后）" xfId="1144"/>
    <cellStyle name="好_检验表（调整后）_附件 1 " xfId="1145"/>
    <cellStyle name="千位分隔 8" xfId="1146"/>
    <cellStyle name="好_检验表_附件 1 " xfId="1147"/>
    <cellStyle name="好_教育(按照总人口测算）—20080416" xfId="1148"/>
    <cellStyle name="好_教育(按照总人口测算）—20080416_不含人员经费系数" xfId="1149"/>
    <cellStyle name="好_教育(按照总人口测算）—20080416_不含人员经费系数_财力性转移支付2010年预算参考数" xfId="1150"/>
    <cellStyle name="好_教育(按照总人口测算）—20080416_不含人员经费系数_财力性转移支付2010年预算参考数_附件 1 " xfId="1151"/>
    <cellStyle name="好_教育(按照总人口测算）—20080416_不含人员经费系数_附件 1 " xfId="1152"/>
    <cellStyle name="好_教育(按照总人口测算）—20080416_财力性转移支付2010年预算参考数" xfId="1153"/>
    <cellStyle name="好_教育(按照总人口测算）—20080416_财力性转移支付2010年预算参考数_附件 1 " xfId="1154"/>
    <cellStyle name="好_教育(按照总人口测算）—20080416_民生政策最低支出需求" xfId="1155"/>
    <cellStyle name="好_教育(按照总人口测算）—20080416_民生政策最低支出需求_财力性转移支付2010年预算参考数_附件 1 " xfId="1156"/>
    <cellStyle name="好_教育(按照总人口测算）—20080416_民生政策最低支出需求_附件 1 " xfId="1157"/>
    <cellStyle name="好_教育(按照总人口测算）—20080416_县市旗测算-新科目（含人口规模效应）" xfId="1158"/>
    <cellStyle name="好_教育(按照总人口测算）—20080416_县市旗测算-新科目（含人口规模效应）_财力性转移支付2010年预算参考数" xfId="1159"/>
    <cellStyle name="好_教育(按照总人口测算）—20080416_县市旗测算-新科目（含人口规模效应）_财力性转移支付2010年预算参考数_附件 1 " xfId="1160"/>
    <cellStyle name="好_教育(按照总人口测算）—20080416_县市旗测算-新科目（含人口规模效应）_附件 1 " xfId="1161"/>
    <cellStyle name="好_丽江汇总" xfId="1162"/>
    <cellStyle name="好_丽江汇总_附件 1 " xfId="1163"/>
    <cellStyle name="好_民生政策最低支出需求_财力性转移支付2010年预算参考数_附件 1 " xfId="1164"/>
    <cellStyle name="好_农林水和城市维护标准支出20080505－县区合计" xfId="1165"/>
    <cellStyle name="好_农林水和城市维护标准支出20080505－县区合计_不含人员经费系数_财力性转移支付2010年预算参考数" xfId="1166"/>
    <cellStyle name="好_农林水和城市维护标准支出20080505－县区合计_不含人员经费系数_财力性转移支付2010年预算参考数_附件 1 " xfId="1167"/>
    <cellStyle name="好_农林水和城市维护标准支出20080505－县区合计_不含人员经费系数_附件 1 " xfId="1168"/>
    <cellStyle name="好_农林水和城市维护标准支出20080505－县区合计_财力性转移支付2010年预算参考数" xfId="1169"/>
    <cellStyle name="好_农林水和城市维护标准支出20080505－县区合计_财力性转移支付2010年预算参考数_附件 1 " xfId="1170"/>
    <cellStyle name="好_农林水和城市维护标准支出20080505－县区合计_附件 1 " xfId="1171"/>
    <cellStyle name="好_农林水和城市维护标准支出20080505－县区合计_民生政策最低支出需求" xfId="1172"/>
    <cellStyle name="好_农林水和城市维护标准支出20080505－县区合计_民生政策最低支出需求_财力性转移支付2010年预算参考数_附件 1 " xfId="1173"/>
    <cellStyle name="好_农林水和城市维护标准支出20080505－县区合计_县市旗测算-新科目（含人口规模效应）" xfId="1174"/>
    <cellStyle name="好_农林水和城市维护标准支出20080505－县区合计_县市旗测算-新科目（含人口规模效应）_财力性转移支付2010年预算参考数" xfId="1175"/>
    <cellStyle name="好_农林水和城市维护标准支出20080505－县区合计_县市旗测算-新科目（含人口规模效应）_财力性转移支付2010年预算参考数_附件 1 " xfId="1176"/>
    <cellStyle name="好_农林水和城市维护标准支出20080505－县区合计_县市旗测算-新科目（含人口规模效应）_附件 1 " xfId="1177"/>
    <cellStyle name="好_平邑_财力性转移支付2010年预算参考数" xfId="1178"/>
    <cellStyle name="好_平邑_附件 1 " xfId="1179"/>
    <cellStyle name="好_其他部门(按照总人口测算）—20080416" xfId="1180"/>
    <cellStyle name="好_其他部门(按照总人口测算）—20080416_不含人员经费系数" xfId="1181"/>
    <cellStyle name="好_其他部门(按照总人口测算）—20080416_不含人员经费系数_财力性转移支付2010年预算参考数" xfId="1182"/>
    <cellStyle name="好_其他部门(按照总人口测算）—20080416_不含人员经费系数_财力性转移支付2010年预算参考数_附件 1 " xfId="1183"/>
    <cellStyle name="好_其他部门(按照总人口测算）—20080416_不含人员经费系数_附件 1 " xfId="1184"/>
    <cellStyle name="好_其他部门(按照总人口测算）—20080416_附件 1 " xfId="1185"/>
    <cellStyle name="好_其他部门(按照总人口测算）—20080416_民生政策最低支出需求" xfId="1186"/>
    <cellStyle name="好_其他部门(按照总人口测算）—20080416_民生政策最低支出需求_财力性转移支付2010年预算参考数" xfId="1187"/>
    <cellStyle name="好_其他部门(按照总人口测算）—20080416_民生政策最低支出需求_财力性转移支付2010年预算参考数_附件 1 " xfId="1188"/>
    <cellStyle name="好_其他部门(按照总人口测算）—20080416_民生政策最低支出需求_附件 1 " xfId="1189"/>
    <cellStyle name="好_其他部门(按照总人口测算）—20080416_县市旗测算-新科目（含人口规模效应）" xfId="1190"/>
    <cellStyle name="好_其他部门(按照总人口测算）—20080416_县市旗测算-新科目（含人口规模效应）_财力性转移支付2010年预算参考数" xfId="1191"/>
    <cellStyle name="好_其他部门(按照总人口测算）—20080416_县市旗测算-新科目（含人口规模效应）_财力性转移支付2010年预算参考数_附件 1 " xfId="1192"/>
    <cellStyle name="好_其他部门(按照总人口测算）—20080416_县市旗测算-新科目（含人口规模效应）_附件 1 " xfId="1193"/>
    <cellStyle name="好_青海 缺口县区测算(地方填报)_财力性转移支付2010年预算参考数" xfId="1194"/>
    <cellStyle name="好_青海 缺口县区测算(地方填报)_财力性转移支付2010年预算参考数_附件 1 " xfId="1195"/>
    <cellStyle name="好_青海 缺口县区测算(地方填报)_附件 1 " xfId="1196"/>
    <cellStyle name="好_全国友协2010年度中央部门决算（草案）" xfId="1197"/>
    <cellStyle name="好_缺口县区测算" xfId="1198"/>
    <cellStyle name="好_缺口县区测算（11.13）" xfId="1199"/>
    <cellStyle name="好_缺口县区测算（11.13）_财力性转移支付2010年预算参考数" xfId="1200"/>
    <cellStyle name="好_缺口县区测算（11.13）_财力性转移支付2010年预算参考数_附件 1 " xfId="1201"/>
    <cellStyle name="好_缺口县区测算（11.13）_附件 1 " xfId="1202"/>
    <cellStyle name="好_缺口县区测算(按2007支出增长25%测算)_财力性转移支付2010年预算参考数" xfId="1203"/>
    <cellStyle name="好_缺口县区测算(按2007支出增长25%测算)_财力性转移支付2010年预算参考数_附件 1 " xfId="1204"/>
    <cellStyle name="好_缺口县区测算(按2007支出增长25%测算)_附件 1 " xfId="1205"/>
    <cellStyle name="好_缺口县区测算(按核定人数)_财力性转移支付2010年预算参考数" xfId="1206"/>
    <cellStyle name="好_缺口县区测算(按核定人数)_附件 1 " xfId="1207"/>
    <cellStyle name="好_缺口县区测算(财政部标准)_财力性转移支付2010年预算参考数" xfId="1208"/>
    <cellStyle name="好_缺口县区测算(财政部标准)_财力性转移支付2010年预算参考数_附件 1 " xfId="1209"/>
    <cellStyle name="后继超级链接" xfId="1210"/>
    <cellStyle name="好_缺口县区测算_财力性转移支付2010年预算参考数" xfId="1211"/>
    <cellStyle name="好_缺口县区测算_财力性转移支付2010年预算参考数_附件 1 " xfId="1212"/>
    <cellStyle name="好_人员工资和公用经费" xfId="1213"/>
    <cellStyle name="千位_(人代会用)" xfId="1214"/>
    <cellStyle name="好_人员工资和公用经费_财力性转移支付2010年预算参考数" xfId="1215"/>
    <cellStyle name="好_人员工资和公用经费_财力性转移支付2010年预算参考数_附件 1 " xfId="1216"/>
    <cellStyle name="好_人员工资和公用经费_附件 1 " xfId="1217"/>
    <cellStyle name="好_人员工资和公用经费2" xfId="1218"/>
    <cellStyle name="好_人员工资和公用经费2_财力性转移支付2010年预算参考数" xfId="1219"/>
    <cellStyle name="好_人员工资和公用经费2_财力性转移支付2010年预算参考数_附件 1 " xfId="1220"/>
    <cellStyle name="好_人员工资和公用经费2_附件 1 " xfId="1221"/>
    <cellStyle name="好_人员工资和公用经费3" xfId="1222"/>
    <cellStyle name="好_人员工资和公用经费3_附件 1 " xfId="1223"/>
    <cellStyle name="好_山东省民生支出标准_财力性转移支付2010年预算参考数" xfId="1224"/>
    <cellStyle name="好_山东省民生支出标准_财力性转移支付2010年预算参考数_附件 1 " xfId="1225"/>
    <cellStyle name="好_山东省民生支出标准_附件 1 " xfId="1226"/>
    <cellStyle name="好_社保处下达区县2015年指标（第二批）" xfId="1227"/>
    <cellStyle name="好_社保处下达区县2015年指标（第二批）_附件 1 " xfId="1228"/>
    <cellStyle name="好_市辖区测算20080510" xfId="1229"/>
    <cellStyle name="好_市辖区测算20080510_不含人员经费系数" xfId="1230"/>
    <cellStyle name="好_市辖区测算20080510_不含人员经费系数_财力性转移支付2010年预算参考数" xfId="1231"/>
    <cellStyle name="千位分隔 4 4" xfId="1232"/>
    <cellStyle name="好_市辖区测算20080510_不含人员经费系数_财力性转移支付2010年预算参考数_附件 1 " xfId="1233"/>
    <cellStyle name="好_市辖区测算20080510_不含人员经费系数_附件 1 " xfId="1234"/>
    <cellStyle name="好_市辖区测算20080510_附件 1 " xfId="1235"/>
    <cellStyle name="好_市辖区测算20080510_民生政策最低支出需求" xfId="1236"/>
    <cellStyle name="好_市辖区测算20080510_民生政策最低支出需求_财力性转移支付2010年预算参考数" xfId="1237"/>
    <cellStyle name="好_市辖区测算20080510_民生政策最低支出需求_附件 1 " xfId="1238"/>
    <cellStyle name="好_市辖区测算20080510_县市旗测算-新科目（含人口规模效应）" xfId="1239"/>
    <cellStyle name="好_市辖区测算20080510_县市旗测算-新科目（含人口规模效应）_财力性转移支付2010年预算参考数" xfId="1240"/>
    <cellStyle name="好_市辖区测算20080510_县市旗测算-新科目（含人口规模效应）_附件 1 " xfId="1241"/>
    <cellStyle name="好_市辖区测算-新科目（20080626）" xfId="1242"/>
    <cellStyle name="好_市辖区测算-新科目（20080626）_不含人员经费系数_财力性转移支付2010年预算参考数" xfId="1243"/>
    <cellStyle name="好_市辖区测算-新科目（20080626）_财力性转移支付2010年预算参考数" xfId="1244"/>
    <cellStyle name="好_市辖区测算-新科目（20080626）_财力性转移支付2010年预算参考数_附件 1 " xfId="1245"/>
    <cellStyle name="好_市辖区测算-新科目（20080626）_附件 1 " xfId="1246"/>
    <cellStyle name="好_市辖区测算-新科目（20080626）_民生政策最低支出需求_财力性转移支付2010年预算参考数" xfId="1247"/>
    <cellStyle name="好_市辖区测算-新科目（20080626）_民生政策最低支出需求_财力性转移支付2010年预算参考数_附件 1 " xfId="1248"/>
    <cellStyle name="好_市辖区测算-新科目（20080626）_县市旗测算-新科目（含人口规模效应）" xfId="1249"/>
    <cellStyle name="好_市辖区测算-新科目（20080626）_县市旗测算-新科目（含人口规模效应）_附件 1 " xfId="1250"/>
    <cellStyle name="好_数据--基础数据--预算组--2015年人代会预算部分--2015.01.20--人代会前第6稿--按姚局意见改--调市级项级明细" xfId="1251"/>
    <cellStyle name="好_数据--基础数据--预算组--2015年人代会预算部分--2015.01.20--人代会前第6稿--按姚局意见改--调市级项级明细_附件 1 " xfId="1252"/>
    <cellStyle name="好_数据--基础数据--预算组--2015年人代会预算部分--2015.01.20--人代会前第6稿--按姚局意见改--调市级项级明细_政府预算公开模板" xfId="1253"/>
    <cellStyle name="好_数据--基础数据--预算组--2015年人代会预算部分--2015.01.20--人代会前第6稿--按姚局意见改--调市级项级明细_政府预算公开模板_附件 1 " xfId="1254"/>
    <cellStyle name="好_司法部2010年度中央部门决算（草案）报" xfId="1255"/>
    <cellStyle name="好_同德" xfId="1256"/>
    <cellStyle name="好_同德_财力性转移支付2010年预算参考数" xfId="1257"/>
    <cellStyle name="好_同德_财力性转移支付2010年预算参考数_附件 1 " xfId="1258"/>
    <cellStyle name="好_危改资金测算" xfId="1259"/>
    <cellStyle name="千位分隔 10 2 2 2" xfId="1260"/>
    <cellStyle name="好_危改资金测算_财力性转移支付2010年预算参考数" xfId="1261"/>
    <cellStyle name="好_危改资金测算_财力性转移支付2010年预算参考数_附件 1 " xfId="1262"/>
    <cellStyle name="好_危改资金测算_附件 1 " xfId="1263"/>
    <cellStyle name="好_县市旗测算20080508_县市旗测算-新科目（含人口规模效应）_财力性转移支付2010年预算参考数_附件 1 " xfId="1264"/>
    <cellStyle name="好_卫生(按照总人口测算）—20080416" xfId="1265"/>
    <cellStyle name="好_卫生(按照总人口测算）—20080416_不含人员经费系数" xfId="1266"/>
    <cellStyle name="好_卫生(按照总人口测算）—20080416_不含人员经费系数_财力性转移支付2010年预算参考数" xfId="1267"/>
    <cellStyle name="好_卫生(按照总人口测算）—20080416_不含人员经费系数_财力性转移支付2010年预算参考数_附件 1 " xfId="1268"/>
    <cellStyle name="好_卫生(按照总人口测算）—20080416_不含人员经费系数_附件 1 " xfId="1269"/>
    <cellStyle name="好_卫生(按照总人口测算）—20080416_财力性转移支付2010年预算参考数" xfId="1270"/>
    <cellStyle name="好_卫生(按照总人口测算）—20080416_财力性转移支付2010年预算参考数_附件 1 " xfId="1271"/>
    <cellStyle name="好_卫生(按照总人口测算）—20080416_附件 1 " xfId="1272"/>
    <cellStyle name="好_卫生(按照总人口测算）—20080416_民生政策最低支出需求" xfId="1273"/>
    <cellStyle name="好_卫生(按照总人口测算）—20080416_民生政策最低支出需求_财力性转移支付2010年预算参考数_附件 1 " xfId="1274"/>
    <cellStyle name="好_卫生(按照总人口测算）—20080416_县市旗测算-新科目（含人口规模效应）" xfId="1275"/>
    <cellStyle name="好_卫生(按照总人口测算）—20080416_县市旗测算-新科目（含人口规模效应）_财力性转移支付2010年预算参考数" xfId="1276"/>
    <cellStyle name="检查单元格 2" xfId="1277"/>
    <cellStyle name="好_卫生(按照总人口测算）—20080416_县市旗测算-新科目（含人口规模效应）_财力性转移支付2010年预算参考数_附件 1 " xfId="1278"/>
    <cellStyle name="好_卫生(按照总人口测算）—20080416_县市旗测算-新科目（含人口规模效应）_附件 1 " xfId="1279"/>
    <cellStyle name="好_卫生部门" xfId="1280"/>
    <cellStyle name="好_卫生部门_财力性转移支付2010年预算参考数" xfId="1281"/>
    <cellStyle name="好_卫生部门_财力性转移支付2010年预算参考数_附件 1 " xfId="1282"/>
    <cellStyle name="好_卫生部门_附件 1 " xfId="1283"/>
    <cellStyle name="好_文体广播部门" xfId="1284"/>
    <cellStyle name="好_文体广播部门_附件 1 " xfId="1285"/>
    <cellStyle name="好_文体广播事业(按照总人口测算）—20080416" xfId="1286"/>
    <cellStyle name="好_文体广播事业(按照总人口测算）—20080416_不含人员经费系数" xfId="1287"/>
    <cellStyle name="好_文体广播事业(按照总人口测算）—20080416_不含人员经费系数_财力性转移支付2010年预算参考数" xfId="1288"/>
    <cellStyle name="好_文体广播事业(按照总人口测算）—20080416_不含人员经费系数_财力性转移支付2010年预算参考数_附件 1 " xfId="1289"/>
    <cellStyle name="好_文体广播事业(按照总人口测算）—20080416_不含人员经费系数_附件 1 " xfId="1290"/>
    <cellStyle name="好_文体广播事业(按照总人口测算）—20080416_财力性转移支付2010年预算参考数" xfId="1291"/>
    <cellStyle name="好_文体广播事业(按照总人口测算）—20080416_财力性转移支付2010年预算参考数_附件 1 " xfId="1292"/>
    <cellStyle name="好_文体广播事业(按照总人口测算）—20080416_附件 1 " xfId="1293"/>
    <cellStyle name="好_文体广播事业(按照总人口测算）—20080416_民生政策最低支出需求" xfId="1294"/>
    <cellStyle name="好_文体广播事业(按照总人口测算）—20080416_民生政策最低支出需求_财力性转移支付2010年预算参考数" xfId="1295"/>
    <cellStyle name="好_文体广播事业(按照总人口测算）—20080416_民生政策最低支出需求_财力性转移支付2010年预算参考数_附件 1 " xfId="1296"/>
    <cellStyle name="好_文体广播事业(按照总人口测算）—20080416_民生政策最低支出需求_附件 1 " xfId="1297"/>
    <cellStyle name="好_文体广播事业(按照总人口测算）—20080416_县市旗测算-新科目（含人口规模效应）_财力性转移支付2010年预算参考数" xfId="1298"/>
    <cellStyle name="好_文体广播事业(按照总人口测算）—20080416_县市旗测算-新科目（含人口规模效应）_财力性转移支付2010年预算参考数_附件 1 " xfId="1299"/>
    <cellStyle name="好_县区合并测算20080421" xfId="1300"/>
    <cellStyle name="好_县区合并测算20080421_不含人员经费系数_财力性转移支付2010年预算参考数" xfId="1301"/>
    <cellStyle name="好_县区合并测算20080421_不含人员经费系数_财力性转移支付2010年预算参考数_附件 1 " xfId="1302"/>
    <cellStyle name="好_县区合并测算20080421_财力性转移支付2010年预算参考数" xfId="1303"/>
    <cellStyle name="好_县区合并测算20080421_财力性转移支付2010年预算参考数_附件 1 " xfId="1304"/>
    <cellStyle name="好_县区合并测算20080421_附件 1 " xfId="1305"/>
    <cellStyle name="好_县区合并测算20080421_民生政策最低支出需求" xfId="1306"/>
    <cellStyle name="好_县区合并测算20080421_民生政策最低支出需求_财力性转移支付2010年预算参考数_附件 1 " xfId="1307"/>
    <cellStyle name="好_县区合并测算20080421_民生政策最低支出需求_附件 1 " xfId="1308"/>
    <cellStyle name="好_县区合并测算20080421_县市旗测算-新科目（含人口规模效应）" xfId="1309"/>
    <cellStyle name="好_县区合并测算20080421_县市旗测算-新科目（含人口规模效应）_财力性转移支付2010年预算参考数_附件 1 " xfId="1310"/>
    <cellStyle name="好_县区合并测算20080421_县市旗测算-新科目（含人口规模效应）_附件 1 " xfId="1311"/>
    <cellStyle name="好_县区合并测算20080423(按照各省比重）_不含人员经费系数_财力性转移支付2010年预算参考数" xfId="1312"/>
    <cellStyle name="好_县区合并测算20080423(按照各省比重）_财力性转移支付2010年预算参考数_附件 1 " xfId="1313"/>
    <cellStyle name="好_县区合并测算20080423(按照各省比重）_附件 1 " xfId="1314"/>
    <cellStyle name="好_县区合并测算20080423(按照各省比重）_民生政策最低支出需求" xfId="1315"/>
    <cellStyle name="好_县区合并测算20080423(按照各省比重）_民生政策最低支出需求_财力性转移支付2010年预算参考数" xfId="1316"/>
    <cellStyle name="好_县区合并测算20080423(按照各省比重）_民生政策最低支出需求_财力性转移支付2010年预算参考数_附件 1 " xfId="1317"/>
    <cellStyle name="好_县区合并测算20080423(按照各省比重）_民生政策最低支出需求_附件 1 " xfId="1318"/>
    <cellStyle name="好_县区合并测算20080423(按照各省比重）_县市旗测算-新科目（含人口规模效应）" xfId="1319"/>
    <cellStyle name="好_县区合并测算20080423(按照各省比重）_县市旗测算-新科目（含人口规模效应）_财力性转移支付2010年预算参考数" xfId="1320"/>
    <cellStyle name="好_县区合并测算20080423(按照各省比重）_县市旗测算-新科目（含人口规模效应）_财力性转移支付2010年预算参考数_附件 1 " xfId="1321"/>
    <cellStyle name="好_县区合并测算20080423(按照各省比重）_县市旗测算-新科目（含人口规模效应）_附件 1 " xfId="1322"/>
    <cellStyle name="好_县市旗测算20080508" xfId="1323"/>
    <cellStyle name="好_县市旗测算20080508_财力性转移支付2010年预算参考数" xfId="1324"/>
    <cellStyle name="好_县市旗测算20080508_财力性转移支付2010年预算参考数_附件 1 " xfId="1325"/>
    <cellStyle name="好_县市旗测算20080508_附件 1 " xfId="1326"/>
    <cellStyle name="好_县市旗测算20080508_民生政策最低支出需求" xfId="1327"/>
    <cellStyle name="好_县市旗测算20080508_民生政策最低支出需求_财力性转移支付2010年预算参考数" xfId="1328"/>
    <cellStyle name="好_县市旗测算20080508_民生政策最低支出需求_附件 1 " xfId="1329"/>
    <cellStyle name="好_县市旗测算20080508_县市旗测算-新科目（含人口规模效应）_财力性转移支付2010年预算参考数" xfId="1330"/>
    <cellStyle name="好_县市旗测算20080508_县市旗测算-新科目（含人口规模效应）_附件 1 " xfId="1331"/>
    <cellStyle name="好_县市旗测算-新科目（20080626）" xfId="1332"/>
    <cellStyle name="好_县市旗测算-新科目（20080626）_不含人员经费系数" xfId="1333"/>
    <cellStyle name="好_县市旗测算-新科目（20080626）_不含人员经费系数_财力性转移支付2010年预算参考数" xfId="1334"/>
    <cellStyle name="好_县市旗测算-新科目（20080626）_不含人员经费系数_财力性转移支付2010年预算参考数_附件 1 " xfId="1335"/>
    <cellStyle name="好_县市旗测算-新科目（20080626）_不含人员经费系数_附件 1 " xfId="1336"/>
    <cellStyle name="好_县市旗测算-新科目（20080626）_财力性转移支付2010年预算参考数" xfId="1337"/>
    <cellStyle name="好_县市旗测算-新科目（20080626）_财力性转移支付2010年预算参考数_附件 1 " xfId="1338"/>
    <cellStyle name="好_县市旗测算-新科目（20080626）_民生政策最低支出需求" xfId="1339"/>
    <cellStyle name="好_县市旗测算-新科目（20080626）_民生政策最低支出需求_财力性转移支付2010年预算参考数" xfId="1340"/>
    <cellStyle name="霓付_ +Foil &amp; -FOIL &amp; PAPER" xfId="1341"/>
    <cellStyle name="好_县市旗测算-新科目（20080626）_民生政策最低支出需求_财力性转移支付2010年预算参考数_附件 1 " xfId="1342"/>
    <cellStyle name="好_县市旗测算-新科目（20080626）_民生政策最低支出需求_附件 1 " xfId="1343"/>
    <cellStyle name="好_县市旗测算-新科目（20080626）_县市旗测算-新科目（含人口规模效应）_财力性转移支付2010年预算参考数" xfId="1344"/>
    <cellStyle name="好_县市旗测算-新科目（20080626）_县市旗测算-新科目（含人口规模效应）_财力性转移支付2010年预算参考数_附件 1 " xfId="1345"/>
    <cellStyle name="好_县市旗测算-新科目（20080626）_县市旗测算-新科目（含人口规模效应）_附件 1 " xfId="1346"/>
    <cellStyle name="好_县市旗测算-新科目（20080627）" xfId="1347"/>
    <cellStyle name="好_县市旗测算-新科目（20080627）_不含人员经费系数" xfId="1348"/>
    <cellStyle name="好_重点民生支出需求测算表社保（农村低保）081112" xfId="1349"/>
    <cellStyle name="好_县市旗测算-新科目（20080627）_不含人员经费系数_财力性转移支付2010年预算参考数" xfId="1350"/>
    <cellStyle name="好_重点民生支出需求测算表社保（农村低保）081112_附件 1 " xfId="1351"/>
    <cellStyle name="好_县市旗测算-新科目（20080627）_不含人员经费系数_财力性转移支付2010年预算参考数_附件 1 " xfId="1352"/>
    <cellStyle name="好_县市旗测算-新科目（20080627）_不含人员经费系数_附件 1 " xfId="1353"/>
    <cellStyle name="好_县市旗测算-新科目（20080627）_财力性转移支付2010年预算参考数" xfId="1354"/>
    <cellStyle name="好_县市旗测算-新科目（20080627）_附件 1 " xfId="1355"/>
    <cellStyle name="好_县市旗测算-新科目（20080627）_民生政策最低支出需求" xfId="1356"/>
    <cellStyle name="好_县市旗测算-新科目（20080627）_民生政策最低支出需求_财力性转移支付2010年预算参考数_附件 1 " xfId="1357"/>
    <cellStyle name="好_县市旗测算-新科目（20080627）_县市旗测算-新科目（含人口规模效应）" xfId="1358"/>
    <cellStyle name="好_县市旗测算-新科目（20080627）_县市旗测算-新科目（含人口规模效应）_财力性转移支付2010年预算参考数" xfId="1359"/>
    <cellStyle name="好_县市旗测算-新科目（20080627）_县市旗测算-新科目（含人口规模效应）_财力性转移支付2010年预算参考数_附件 1 " xfId="1360"/>
    <cellStyle name="好_县市旗测算-新科目（20080627）_县市旗测算-新科目（含人口规模效应）_附件 1 " xfId="1361"/>
    <cellStyle name="好_一般预算支出口径剔除表_财力性转移支付2010年预算参考数" xfId="1362"/>
    <cellStyle name="好_一般预算支出口径剔除表_财力性转移支付2010年预算参考数_附件 1 " xfId="1363"/>
    <cellStyle name="好_云南 缺口县区测算(地方填报)" xfId="1364"/>
    <cellStyle name="好_云南 缺口县区测算(地方填报)_财力性转移支付2010年预算参考数" xfId="1365"/>
    <cellStyle name="好_云南 缺口县区测算(地方填报)_财力性转移支付2010年预算参考数_附件 1 " xfId="1366"/>
    <cellStyle name="好_云南 缺口县区测算(地方填报)_附件 1 " xfId="1367"/>
    <cellStyle name="好_云南省2008年转移支付测算——州市本级考核部分及政策性测算" xfId="1368"/>
    <cellStyle name="好_云南省2008年转移支付测算——州市本级考核部分及政策性测算_财力性转移支付2010年预算参考数" xfId="1369"/>
    <cellStyle name="好_自行调整差异系数顺序" xfId="1370"/>
    <cellStyle name="好_自行调整差异系数顺序_财力性转移支付2010年预算参考数" xfId="1371"/>
    <cellStyle name="好_自行调整差异系数顺序_财力性转移支付2010年预算参考数_附件 1 " xfId="1372"/>
    <cellStyle name="好_自行调整差异系数顺序_附件 1 " xfId="1373"/>
    <cellStyle name="好_总人口" xfId="1374"/>
    <cellStyle name="好_总人口_财力性转移支付2010年预算参考数_附件 1 " xfId="1375"/>
    <cellStyle name="好_总人口_附件 1 " xfId="1376"/>
    <cellStyle name="后继超链接" xfId="1377"/>
    <cellStyle name="汇总 2" xfId="1378"/>
    <cellStyle name="货币 2" xfId="1379"/>
    <cellStyle name="计算 2" xfId="1380"/>
    <cellStyle name="解释性文本 2" xfId="1381"/>
    <cellStyle name="链接单元格 2" xfId="1382"/>
    <cellStyle name="霓付 [0]_ +Foil &amp; -FOIL &amp; PAPER" xfId="1383"/>
    <cellStyle name="普通_ 白土" xfId="1384"/>
    <cellStyle name="千分位[0]_ 白土" xfId="1385"/>
    <cellStyle name="千分位_ 白土" xfId="1386"/>
    <cellStyle name="千位[0]_(人代会用)" xfId="1387"/>
    <cellStyle name="千位分隔 2" xfId="1388"/>
    <cellStyle name="千位分隔 2 2" xfId="1389"/>
    <cellStyle name="千位分隔 2 2 2" xfId="1390"/>
    <cellStyle name="千位分隔 2 3" xfId="1391"/>
    <cellStyle name="千位分隔 2_附件 1 " xfId="1392"/>
    <cellStyle name="千位分隔 3 2" xfId="1393"/>
    <cellStyle name="千位分隔 3 2 2" xfId="1394"/>
    <cellStyle name="千位分隔 3 3" xfId="1395"/>
    <cellStyle name="千位分隔 3_附件 1 " xfId="1396"/>
    <cellStyle name="千位分隔 4" xfId="1397"/>
    <cellStyle name="千位分隔 4 2" xfId="1398"/>
    <cellStyle name="千位分隔 4 2 2" xfId="1399"/>
    <cellStyle name="千位分隔 4 3" xfId="1400"/>
    <cellStyle name="千位分隔 4 5" xfId="1401"/>
    <cellStyle name="千位分隔 4_附件 1 " xfId="1402"/>
    <cellStyle name="千位分隔 5" xfId="1403"/>
    <cellStyle name="千位分隔 6" xfId="1404"/>
    <cellStyle name="千位分隔 6 2" xfId="1405"/>
    <cellStyle name="千位分隔 7" xfId="1406"/>
    <cellStyle name="千位分隔[0] 2" xfId="1407"/>
    <cellStyle name="千位分隔[0] 2_附件 1 " xfId="1408"/>
    <cellStyle name="千位分隔[0] 3" xfId="1409"/>
    <cellStyle name="千位分隔[0] 4" xfId="1410"/>
    <cellStyle name="千位分隔_20151228 2016预算草案中转移支付部分 崔填执行(1)" xfId="1411"/>
    <cellStyle name="千位分季_新建 Microsoft Excel 工作表" xfId="1412"/>
    <cellStyle name="钎霖_4岿角利" xfId="1413"/>
    <cellStyle name="强调 1" xfId="1414"/>
    <cellStyle name="强调 2" xfId="1415"/>
    <cellStyle name="强调 3" xfId="1416"/>
    <cellStyle name="强调文字颜色 1 2" xfId="1417"/>
    <cellStyle name="强调文字颜色 2 2" xfId="1418"/>
    <cellStyle name="强调文字颜色 3 2" xfId="1419"/>
    <cellStyle name="强调文字颜色 5 2" xfId="1420"/>
    <cellStyle name="输出 2" xfId="1421"/>
    <cellStyle name="输入 2" xfId="1422"/>
    <cellStyle name="未定义" xfId="1423"/>
    <cellStyle name="小数" xfId="1424"/>
    <cellStyle name="样式 1" xfId="1425"/>
    <cellStyle name="注释 2" xfId="1426"/>
    <cellStyle name="콤마_BOILER-CO1" xfId="1427"/>
    <cellStyle name="통화 [0]_BOILER-CO1" xfId="1428"/>
    <cellStyle name="표준_0N-HANDLING " xfId="142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externalLink" Target="externalLinks/externalLink1.xml"/><Relationship Id="rId22" Type="http://schemas.openxmlformats.org/officeDocument/2006/relationships/externalLink" Target="externalLinks/externalLink2.xml"/><Relationship Id="rId23" Type="http://schemas.openxmlformats.org/officeDocument/2006/relationships/externalLink" Target="externalLinks/externalLink3.xml"/><Relationship Id="rId24" Type="http://schemas.openxmlformats.org/officeDocument/2006/relationships/externalLink" Target="externalLinks/externalLink4.xml"/><Relationship Id="rId25" Type="http://schemas.openxmlformats.org/officeDocument/2006/relationships/externalLink" Target="externalLinks/externalLink5.xml"/><Relationship Id="rId26" Type="http://schemas.openxmlformats.org/officeDocument/2006/relationships/externalLink" Target="externalLinks/externalLink6.xml"/><Relationship Id="rId27" Type="http://schemas.openxmlformats.org/officeDocument/2006/relationships/externalLink" Target="externalLinks/externalLink7.xml"/><Relationship Id="rId28" Type="http://schemas.openxmlformats.org/officeDocument/2006/relationships/externalLink" Target="externalLinks/externalLink8.xml"/><Relationship Id="rId29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30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3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\MAINSERVER\private\XHC\XLS\X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\133.16.68.75\d$\&#20849;&#20139;\Documents and Settings\user.SR\&#26700;&#38754;\&#39044;&#31639;&#22788;&#25253;&#34920;\&#39044;&#31639;&#22788;&#34920;&#266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\Zqh003\d\&#35774;&#22791;\&#21407;&#22987;\814\13 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 and Settings\administrator\&#26700;&#38754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 and Settings\administrator\&#26700;&#38754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K17未交税金、应上交款项及其他未交款"/>
      <sheetName val="49预提费用"/>
      <sheetName val="K18預提費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5f_x0000__x005f_x0000__x005f_x0000__x005f_x0000__x0"/>
      <sheetName val="XL4Poppy"/>
      <sheetName val="_x0000__x0000__x0000__x0000__x0"/>
      <sheetName val="_x005f_x0000__x005f_x0000__x005f_x0000__x005f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P4" sqref="P4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3"/>
  <sheetViews>
    <sheetView showGridLines="0" workbookViewId="0">
      <pane xSplit="2" ySplit="4" topLeftCell="C5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4.25"/>
  <cols>
    <col min="1" max="1" width="37.5" style="133" customWidth="1"/>
    <col min="2" max="5" width="11.875" style="141" customWidth="1"/>
    <col min="6" max="6" width="11.875" style="142" customWidth="1"/>
    <col min="7" max="7" width="10.75" style="133" customWidth="1"/>
    <col min="8" max="16384" width="9" style="133"/>
  </cols>
  <sheetData>
    <row r="1" s="138" customFormat="1" ht="48" customHeight="1" spans="1:6">
      <c r="A1" s="143" t="s">
        <v>315</v>
      </c>
      <c r="B1" s="143"/>
      <c r="C1" s="143"/>
      <c r="D1" s="143"/>
      <c r="E1" s="143"/>
      <c r="F1" s="143"/>
    </row>
    <row r="2" spans="1:6">
      <c r="A2" s="144" t="s">
        <v>316</v>
      </c>
      <c r="F2" s="145" t="s">
        <v>3</v>
      </c>
    </row>
    <row r="3" s="139" customFormat="1" ht="42" customHeight="1" spans="1:6">
      <c r="A3" s="9" t="s">
        <v>269</v>
      </c>
      <c r="B3" s="9" t="s">
        <v>6</v>
      </c>
      <c r="C3" s="9" t="s">
        <v>7</v>
      </c>
      <c r="D3" s="9" t="s">
        <v>317</v>
      </c>
      <c r="E3" s="9" t="s">
        <v>318</v>
      </c>
      <c r="F3" s="9" t="s">
        <v>319</v>
      </c>
    </row>
    <row r="4" ht="39.75" customHeight="1" spans="1:10">
      <c r="A4" s="146" t="s">
        <v>320</v>
      </c>
      <c r="B4" s="147">
        <v>0</v>
      </c>
      <c r="C4" s="148">
        <v>0</v>
      </c>
      <c r="D4" s="148">
        <v>0</v>
      </c>
      <c r="E4" s="149"/>
      <c r="F4" s="150"/>
      <c r="I4" s="142"/>
      <c r="J4" s="142"/>
    </row>
    <row r="5" ht="39.75" customHeight="1" spans="1:10">
      <c r="A5" s="151" t="s">
        <v>321</v>
      </c>
      <c r="B5" s="152"/>
      <c r="C5" s="153"/>
      <c r="D5" s="153"/>
      <c r="E5" s="154"/>
      <c r="F5" s="155"/>
      <c r="I5" s="142"/>
      <c r="J5" s="142"/>
    </row>
    <row r="6" ht="39.75" customHeight="1" spans="1:9">
      <c r="A6" s="156" t="s">
        <v>322</v>
      </c>
      <c r="B6" s="152"/>
      <c r="C6" s="153"/>
      <c r="D6" s="153"/>
      <c r="E6" s="154"/>
      <c r="F6" s="155"/>
      <c r="I6" s="142"/>
    </row>
    <row r="7" ht="39.75" customHeight="1" spans="1:9">
      <c r="A7" s="156" t="s">
        <v>323</v>
      </c>
      <c r="B7" s="152"/>
      <c r="C7" s="153"/>
      <c r="D7" s="153"/>
      <c r="E7" s="154"/>
      <c r="F7" s="155"/>
      <c r="I7" s="142"/>
    </row>
    <row r="8" ht="39.75" customHeight="1" spans="1:9">
      <c r="A8" s="151" t="s">
        <v>324</v>
      </c>
      <c r="B8" s="152"/>
      <c r="C8" s="153"/>
      <c r="D8" s="153"/>
      <c r="E8" s="154"/>
      <c r="F8" s="155"/>
      <c r="I8" s="142"/>
    </row>
    <row r="9" ht="39.75" customHeight="1" spans="1:9">
      <c r="A9" s="151" t="s">
        <v>325</v>
      </c>
      <c r="B9" s="152"/>
      <c r="C9" s="153"/>
      <c r="D9" s="153"/>
      <c r="E9" s="154"/>
      <c r="F9" s="155"/>
      <c r="I9" s="142"/>
    </row>
    <row r="10" ht="39.75" customHeight="1" spans="1:9">
      <c r="A10" s="151" t="s">
        <v>326</v>
      </c>
      <c r="B10" s="152"/>
      <c r="C10" s="153"/>
      <c r="D10" s="153"/>
      <c r="E10" s="154"/>
      <c r="F10" s="155"/>
      <c r="I10" s="142"/>
    </row>
    <row r="11" ht="39.75" customHeight="1" spans="1:9">
      <c r="A11" s="151" t="s">
        <v>327</v>
      </c>
      <c r="B11" s="152"/>
      <c r="C11" s="153"/>
      <c r="D11" s="153"/>
      <c r="E11" s="154"/>
      <c r="F11" s="155"/>
      <c r="I11" s="142"/>
    </row>
    <row r="12" ht="39.75" customHeight="1" spans="1:9">
      <c r="A12" s="151" t="s">
        <v>328</v>
      </c>
      <c r="B12" s="152"/>
      <c r="C12" s="153"/>
      <c r="D12" s="153"/>
      <c r="E12" s="154"/>
      <c r="F12" s="155"/>
      <c r="I12" s="142"/>
    </row>
    <row r="13" ht="39.75" customHeight="1" spans="1:9">
      <c r="A13" s="151" t="s">
        <v>329</v>
      </c>
      <c r="B13" s="152"/>
      <c r="C13" s="153"/>
      <c r="D13" s="153"/>
      <c r="E13" s="154"/>
      <c r="F13" s="155"/>
      <c r="I13" s="142"/>
    </row>
    <row r="14" ht="39.75" customHeight="1" spans="1:6">
      <c r="A14" s="157" t="s">
        <v>330</v>
      </c>
      <c r="B14" s="158"/>
      <c r="C14" s="148"/>
      <c r="D14" s="148"/>
      <c r="E14" s="149"/>
      <c r="F14" s="150"/>
    </row>
    <row r="15" ht="39.75" customHeight="1" spans="1:6">
      <c r="A15" s="159" t="s">
        <v>331</v>
      </c>
      <c r="B15" s="152"/>
      <c r="C15" s="153">
        <v>400</v>
      </c>
      <c r="D15" s="153">
        <v>400</v>
      </c>
      <c r="E15" s="154">
        <v>1</v>
      </c>
      <c r="F15" s="155"/>
    </row>
    <row r="16" ht="39.75" customHeight="1" spans="1:6">
      <c r="A16" s="159" t="s">
        <v>332</v>
      </c>
      <c r="B16" s="152"/>
      <c r="C16" s="153"/>
      <c r="D16" s="153"/>
      <c r="E16" s="154"/>
      <c r="F16" s="155"/>
    </row>
    <row r="17" s="140" customFormat="1" ht="39.75" customHeight="1" spans="1:7">
      <c r="A17" s="159" t="s">
        <v>333</v>
      </c>
      <c r="B17" s="152"/>
      <c r="C17" s="153"/>
      <c r="D17" s="153"/>
      <c r="E17" s="154"/>
      <c r="F17" s="155"/>
      <c r="G17" s="160"/>
    </row>
    <row r="18" s="140" customFormat="1" ht="39.75" customHeight="1" spans="1:7">
      <c r="A18" s="38" t="s">
        <v>334</v>
      </c>
      <c r="B18" s="152"/>
      <c r="C18" s="153"/>
      <c r="D18" s="153"/>
      <c r="E18" s="154"/>
      <c r="F18" s="155"/>
      <c r="G18" s="160"/>
    </row>
    <row r="19" ht="39.75" customHeight="1" spans="1:6">
      <c r="A19" s="157" t="s">
        <v>335</v>
      </c>
      <c r="B19" s="161"/>
      <c r="C19" s="162">
        <v>400</v>
      </c>
      <c r="D19" s="162">
        <v>400</v>
      </c>
      <c r="E19" s="163">
        <v>1</v>
      </c>
      <c r="F19" s="164"/>
    </row>
    <row r="20" ht="24.6" customHeight="1" spans="2:2">
      <c r="B20" s="165"/>
    </row>
    <row r="21" ht="24.6" customHeight="1" spans="2:2">
      <c r="B21" s="165"/>
    </row>
    <row r="22" ht="24.6" customHeight="1" spans="2:2">
      <c r="B22" s="165"/>
    </row>
    <row r="23" ht="24.6" customHeight="1" spans="2:2">
      <c r="B23" s="165"/>
    </row>
    <row r="24" ht="24.6" customHeight="1" spans="2:2">
      <c r="B24" s="165"/>
    </row>
    <row r="25" ht="24.6" customHeight="1" spans="2:2">
      <c r="B25" s="165"/>
    </row>
    <row r="26" ht="24.6" customHeight="1" spans="2:2">
      <c r="B26" s="165"/>
    </row>
    <row r="27" ht="24.6" customHeight="1" spans="2:2">
      <c r="B27" s="165"/>
    </row>
    <row r="28" ht="24.6" customHeight="1" spans="2:2">
      <c r="B28" s="165"/>
    </row>
    <row r="29" ht="15" customHeight="1" spans="2:2">
      <c r="B29" s="165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 verticalCentered="1"/>
  <pageMargins left="0.590277777777778" right="0.590277777777778" top="0.786805555555556" bottom="0.786805555555556" header="0.590277777777778" footer="0.238888888888889"/>
  <pageSetup paperSize="9" scale="84" orientation="portrait" horizontalDpi="600"/>
  <headerFooter alignWithMargins="0"/>
  <rowBreaks count="1" manualBreakCount="1">
    <brk id="1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showGridLines="0" workbookViewId="0">
      <pane xSplit="2" ySplit="4" topLeftCell="C5" activePane="bottomRight" state="frozen"/>
      <selection/>
      <selection pane="topRight"/>
      <selection pane="bottomLeft"/>
      <selection pane="bottomRight" activeCell="A11" sqref="A11"/>
    </sheetView>
  </sheetViews>
  <sheetFormatPr defaultColWidth="9" defaultRowHeight="15"/>
  <cols>
    <col min="1" max="1" width="46.625" style="85" customWidth="1"/>
    <col min="2" max="2" width="12.625" style="85" customWidth="1"/>
    <col min="3" max="3" width="12.75" style="85" customWidth="1"/>
    <col min="4" max="4" width="11.875" style="85" customWidth="1"/>
    <col min="5" max="5" width="11" style="85" customWidth="1"/>
    <col min="6" max="6" width="11" style="103" customWidth="1"/>
    <col min="7" max="14" width="9" style="85"/>
    <col min="15" max="15" width="9.75" style="85" customWidth="1"/>
    <col min="16" max="16384" width="9" style="85"/>
  </cols>
  <sheetData>
    <row r="1" s="84" customFormat="1" ht="48" customHeight="1" spans="1:6">
      <c r="A1" s="104" t="s">
        <v>336</v>
      </c>
      <c r="B1" s="104"/>
      <c r="C1" s="104"/>
      <c r="D1" s="104"/>
      <c r="E1" s="104"/>
      <c r="F1" s="104"/>
    </row>
    <row r="2" s="54" customFormat="1" ht="14.25" spans="1:6">
      <c r="A2" s="105" t="s">
        <v>337</v>
      </c>
      <c r="F2" s="106" t="s">
        <v>3</v>
      </c>
    </row>
    <row r="3" s="55" customFormat="1" ht="33.75" customHeight="1" spans="1:6">
      <c r="A3" s="9" t="s">
        <v>269</v>
      </c>
      <c r="B3" s="9" t="s">
        <v>6</v>
      </c>
      <c r="C3" s="9" t="s">
        <v>7</v>
      </c>
      <c r="D3" s="9" t="s">
        <v>317</v>
      </c>
      <c r="E3" s="9" t="s">
        <v>9</v>
      </c>
      <c r="F3" s="9" t="s">
        <v>10</v>
      </c>
    </row>
    <row r="4" ht="29.25" customHeight="1" spans="1:16">
      <c r="A4" s="107" t="s">
        <v>338</v>
      </c>
      <c r="B4" s="108">
        <v>0</v>
      </c>
      <c r="C4" s="109">
        <v>0</v>
      </c>
      <c r="D4" s="109">
        <v>0</v>
      </c>
      <c r="E4" s="109">
        <v>0</v>
      </c>
      <c r="F4" s="109">
        <v>0</v>
      </c>
      <c r="I4" s="93"/>
      <c r="L4" s="132"/>
      <c r="N4" s="133"/>
      <c r="O4" s="134"/>
      <c r="P4" s="132"/>
    </row>
    <row r="5" ht="29.25" customHeight="1" spans="1:15">
      <c r="A5" s="110" t="s">
        <v>339</v>
      </c>
      <c r="B5" s="111"/>
      <c r="C5" s="111"/>
      <c r="D5" s="111"/>
      <c r="E5" s="112"/>
      <c r="F5" s="65"/>
      <c r="I5" s="93"/>
      <c r="L5" s="132"/>
      <c r="N5" s="133"/>
      <c r="O5" s="93"/>
    </row>
    <row r="6" ht="29.25" customHeight="1" spans="1:15">
      <c r="A6" s="110" t="s">
        <v>340</v>
      </c>
      <c r="B6" s="111"/>
      <c r="C6" s="111"/>
      <c r="D6" s="111"/>
      <c r="E6" s="112"/>
      <c r="F6" s="113"/>
      <c r="I6" s="93"/>
      <c r="L6" s="132"/>
      <c r="N6" s="133"/>
      <c r="O6" s="93"/>
    </row>
    <row r="7" ht="29.25" customHeight="1" spans="1:15">
      <c r="A7" s="110" t="s">
        <v>341</v>
      </c>
      <c r="B7" s="111"/>
      <c r="C7" s="111"/>
      <c r="D7" s="111"/>
      <c r="E7" s="112"/>
      <c r="F7" s="113"/>
      <c r="I7" s="93"/>
      <c r="L7" s="132"/>
      <c r="N7" s="133"/>
      <c r="O7" s="93"/>
    </row>
    <row r="8" ht="29.25" customHeight="1" spans="1:15">
      <c r="A8" s="110" t="s">
        <v>342</v>
      </c>
      <c r="B8" s="111"/>
      <c r="C8" s="111"/>
      <c r="D8" s="111"/>
      <c r="E8" s="112"/>
      <c r="F8" s="113"/>
      <c r="I8" s="93"/>
      <c r="L8" s="132"/>
      <c r="N8" s="133"/>
      <c r="O8" s="93"/>
    </row>
    <row r="9" ht="29.25" customHeight="1" spans="1:15">
      <c r="A9" s="110" t="s">
        <v>343</v>
      </c>
      <c r="B9" s="111"/>
      <c r="C9" s="114"/>
      <c r="D9" s="114"/>
      <c r="E9" s="114"/>
      <c r="F9" s="115"/>
      <c r="I9" s="93"/>
      <c r="L9" s="132"/>
      <c r="N9" s="133"/>
      <c r="O9" s="93"/>
    </row>
    <row r="10" ht="29.25" customHeight="1" spans="1:15">
      <c r="A10" s="116" t="s">
        <v>344</v>
      </c>
      <c r="B10" s="117"/>
      <c r="C10" s="118"/>
      <c r="D10" s="118"/>
      <c r="E10" s="118"/>
      <c r="F10" s="119"/>
      <c r="I10" s="93"/>
      <c r="L10" s="132"/>
      <c r="N10" s="133"/>
      <c r="O10" s="93"/>
    </row>
    <row r="11" ht="29.25" customHeight="1" spans="1:15">
      <c r="A11" s="120" t="s">
        <v>345</v>
      </c>
      <c r="B11" s="121"/>
      <c r="C11" s="122">
        <v>400</v>
      </c>
      <c r="D11" s="122">
        <v>400</v>
      </c>
      <c r="E11" s="123">
        <v>1</v>
      </c>
      <c r="F11" s="124"/>
      <c r="I11" s="93"/>
      <c r="L11" s="132"/>
      <c r="N11" s="133"/>
      <c r="O11" s="93"/>
    </row>
    <row r="12" s="102" customFormat="1" ht="29.25" customHeight="1" spans="1:15">
      <c r="A12" s="125" t="s">
        <v>346</v>
      </c>
      <c r="B12" s="126"/>
      <c r="C12" s="127">
        <v>400</v>
      </c>
      <c r="D12" s="127">
        <v>400</v>
      </c>
      <c r="E12" s="128">
        <v>1</v>
      </c>
      <c r="F12" s="129"/>
      <c r="I12" s="135"/>
      <c r="L12" s="136"/>
      <c r="N12" s="137"/>
      <c r="O12" s="135"/>
    </row>
    <row r="13" ht="29.25" customHeight="1" spans="1:15">
      <c r="A13" s="110" t="s">
        <v>347</v>
      </c>
      <c r="B13" s="111"/>
      <c r="C13" s="114"/>
      <c r="D13" s="114"/>
      <c r="E13" s="114"/>
      <c r="F13" s="115"/>
      <c r="I13" s="93"/>
      <c r="L13" s="132"/>
      <c r="N13" s="133"/>
      <c r="O13" s="93"/>
    </row>
    <row r="14" ht="29.25" customHeight="1" spans="1:15">
      <c r="A14" s="107" t="s">
        <v>348</v>
      </c>
      <c r="B14" s="108"/>
      <c r="C14" s="130"/>
      <c r="D14" s="130"/>
      <c r="E14" s="130"/>
      <c r="F14" s="131"/>
      <c r="I14" s="93"/>
      <c r="L14" s="132"/>
      <c r="N14" s="133"/>
      <c r="O14" s="93"/>
    </row>
    <row r="15" ht="29.25" customHeight="1" spans="1:15">
      <c r="A15" s="110" t="s">
        <v>349</v>
      </c>
      <c r="B15" s="111"/>
      <c r="C15" s="114"/>
      <c r="D15" s="114"/>
      <c r="E15" s="114"/>
      <c r="F15" s="115"/>
      <c r="I15" s="93"/>
      <c r="L15" s="132"/>
      <c r="N15" s="133"/>
      <c r="O15" s="93"/>
    </row>
  </sheetData>
  <mergeCells count="1">
    <mergeCell ref="A1:F1"/>
  </mergeCells>
  <printOptions horizontalCentered="1" verticalCentered="1"/>
  <pageMargins left="0.313888888888889" right="0.354166666666667" top="0.393055555555556" bottom="0.393055555555556" header="0.354166666666667" footer="0.238888888888889"/>
  <pageSetup paperSize="9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showGridLines="0" workbookViewId="0">
      <selection activeCell="I8" sqref="I8"/>
    </sheetView>
  </sheetViews>
  <sheetFormatPr defaultColWidth="9" defaultRowHeight="14.25" outlineLevelRow="7" outlineLevelCol="6"/>
  <cols>
    <col min="1" max="1" width="45.5" style="85" customWidth="1"/>
    <col min="2" max="4" width="12.75" style="86" customWidth="1"/>
    <col min="5" max="5" width="12.75" style="85" customWidth="1"/>
    <col min="6" max="6" width="12.25" style="86" customWidth="1"/>
    <col min="7" max="16384" width="9" style="85"/>
  </cols>
  <sheetData>
    <row r="1" s="84" customFormat="1" ht="48" customHeight="1" spans="1:6">
      <c r="A1" s="6" t="s">
        <v>350</v>
      </c>
      <c r="B1" s="6"/>
      <c r="C1" s="6"/>
      <c r="D1" s="6"/>
      <c r="E1" s="6"/>
      <c r="F1" s="6"/>
    </row>
    <row r="2" s="54" customFormat="1" spans="1:6">
      <c r="A2" s="54" t="s">
        <v>351</v>
      </c>
      <c r="B2" s="87"/>
      <c r="C2" s="87"/>
      <c r="D2" s="87"/>
      <c r="F2" s="88" t="s">
        <v>3</v>
      </c>
    </row>
    <row r="3" s="55" customFormat="1" ht="40.5" customHeight="1" spans="1:6">
      <c r="A3" s="9" t="s">
        <v>352</v>
      </c>
      <c r="B3" s="9" t="s">
        <v>6</v>
      </c>
      <c r="C3" s="9" t="s">
        <v>7</v>
      </c>
      <c r="D3" s="9" t="s">
        <v>317</v>
      </c>
      <c r="E3" s="9" t="s">
        <v>353</v>
      </c>
      <c r="F3" s="9" t="s">
        <v>9</v>
      </c>
    </row>
    <row r="4" ht="37.5" customHeight="1" spans="1:7">
      <c r="A4" s="89" t="s">
        <v>354</v>
      </c>
      <c r="B4" s="90">
        <v>0</v>
      </c>
      <c r="C4" s="90">
        <v>400</v>
      </c>
      <c r="D4" s="90">
        <v>400</v>
      </c>
      <c r="E4" s="91">
        <v>1</v>
      </c>
      <c r="F4" s="92"/>
      <c r="G4" s="93"/>
    </row>
    <row r="5" ht="37.5" customHeight="1" spans="1:7">
      <c r="A5" s="94" t="s">
        <v>355</v>
      </c>
      <c r="B5" s="95"/>
      <c r="C5" s="95"/>
      <c r="D5" s="95"/>
      <c r="E5" s="96"/>
      <c r="F5" s="97"/>
      <c r="G5" s="93"/>
    </row>
    <row r="6" ht="37.5" customHeight="1" spans="1:7">
      <c r="A6" s="98" t="s">
        <v>356</v>
      </c>
      <c r="B6" s="99"/>
      <c r="C6" s="99"/>
      <c r="D6" s="99"/>
      <c r="E6" s="100"/>
      <c r="F6" s="101"/>
      <c r="G6" s="93"/>
    </row>
    <row r="7" ht="37.5" customHeight="1" spans="1:7">
      <c r="A7" s="94" t="s">
        <v>357</v>
      </c>
      <c r="B7" s="95"/>
      <c r="C7" s="95">
        <v>400</v>
      </c>
      <c r="D7" s="95">
        <v>400</v>
      </c>
      <c r="E7" s="96">
        <v>1</v>
      </c>
      <c r="F7" s="97"/>
      <c r="G7" s="93"/>
    </row>
    <row r="8" ht="37.5" customHeight="1" spans="1:7">
      <c r="A8" s="98" t="s">
        <v>358</v>
      </c>
      <c r="B8" s="99"/>
      <c r="C8" s="99">
        <v>400</v>
      </c>
      <c r="D8" s="99">
        <v>400</v>
      </c>
      <c r="E8" s="100">
        <v>1</v>
      </c>
      <c r="F8" s="101"/>
      <c r="G8" s="93"/>
    </row>
  </sheetData>
  <mergeCells count="1">
    <mergeCell ref="A1:F1"/>
  </mergeCells>
  <printOptions horizontalCentered="1"/>
  <pageMargins left="0.588888888888889" right="0.588888888888889" top="0.979166666666667" bottom="0.588888888888889" header="0.588888888888889" footer="0.238888888888889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showGridLines="0" workbookViewId="0">
      <selection activeCell="C9" sqref="C9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7" t="s">
        <v>359</v>
      </c>
      <c r="B1" s="77"/>
      <c r="C1" s="77"/>
      <c r="D1" s="77"/>
    </row>
    <row r="2" s="2" customFormat="1" spans="1:7">
      <c r="A2" s="2" t="s">
        <v>360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8" t="s">
        <v>306</v>
      </c>
      <c r="C3" s="78"/>
      <c r="D3" s="78"/>
    </row>
    <row r="4" s="3" customFormat="1" ht="34.5" customHeight="1" spans="1:4">
      <c r="A4" s="9"/>
      <c r="B4" s="78" t="s">
        <v>266</v>
      </c>
      <c r="C4" s="78" t="s">
        <v>307</v>
      </c>
      <c r="D4" s="79" t="s">
        <v>308</v>
      </c>
    </row>
    <row r="5" s="4" customFormat="1" ht="30.75" customHeight="1" spans="1:4">
      <c r="A5" s="80" t="s">
        <v>361</v>
      </c>
      <c r="B5" s="19">
        <v>0</v>
      </c>
      <c r="C5" s="19"/>
      <c r="D5" s="19"/>
    </row>
    <row r="6" s="4" customFormat="1" ht="30.75" customHeight="1" spans="1:4">
      <c r="A6" s="80" t="s">
        <v>362</v>
      </c>
      <c r="B6" s="19">
        <v>0</v>
      </c>
      <c r="C6" s="19"/>
      <c r="D6" s="19"/>
    </row>
    <row r="7" s="4" customFormat="1" ht="30.75" customHeight="1" spans="1:4">
      <c r="A7" s="80" t="s">
        <v>363</v>
      </c>
      <c r="B7" s="19">
        <v>0</v>
      </c>
      <c r="C7" s="19"/>
      <c r="D7" s="19"/>
    </row>
    <row r="8" s="4" customFormat="1" ht="30.75" customHeight="1" spans="1:4">
      <c r="A8" s="80" t="s">
        <v>364</v>
      </c>
      <c r="B8" s="19">
        <v>0</v>
      </c>
      <c r="C8" s="19"/>
      <c r="D8" s="19"/>
    </row>
    <row r="9" s="4" customFormat="1" ht="30.75" customHeight="1" spans="1:4">
      <c r="A9" s="80" t="s">
        <v>365</v>
      </c>
      <c r="B9" s="19">
        <v>0</v>
      </c>
      <c r="C9" s="19"/>
      <c r="D9" s="19"/>
    </row>
    <row r="10" s="75" customFormat="1" ht="42.75" customHeight="1" spans="1:4">
      <c r="A10" s="81"/>
      <c r="B10" s="82"/>
      <c r="C10" s="82"/>
      <c r="D10" s="83"/>
    </row>
    <row r="11" s="76" customFormat="1" ht="24.6" customHeight="1"/>
    <row r="12" s="76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A4" sqref="A4:K4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366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6"/>
  <sheetViews>
    <sheetView showGridLines="0" workbookViewId="0">
      <selection activeCell="E9" sqref="E9"/>
    </sheetView>
  </sheetViews>
  <sheetFormatPr defaultColWidth="9" defaultRowHeight="15"/>
  <cols>
    <col min="1" max="1" width="42.75" style="57" customWidth="1"/>
    <col min="2" max="2" width="13.75" style="57" customWidth="1"/>
    <col min="3" max="3" width="12" style="57" customWidth="1"/>
    <col min="4" max="4" width="12" style="58" customWidth="1"/>
    <col min="5" max="5" width="10" style="59" customWidth="1"/>
    <col min="6" max="6" width="7" style="58" customWidth="1"/>
    <col min="7" max="7" width="9" style="57"/>
    <col min="8" max="8" width="13.375" style="57" customWidth="1"/>
    <col min="9" max="16384" width="9" style="57"/>
  </cols>
  <sheetData>
    <row r="1" s="53" customFormat="1" ht="48" customHeight="1" spans="1:6">
      <c r="A1" s="60" t="s">
        <v>367</v>
      </c>
      <c r="B1" s="60"/>
      <c r="C1" s="60"/>
      <c r="D1" s="60"/>
      <c r="E1" s="60"/>
      <c r="F1" s="60"/>
    </row>
    <row r="2" s="54" customFormat="1" ht="14.25" spans="1:6">
      <c r="A2" s="54" t="s">
        <v>368</v>
      </c>
      <c r="D2" s="61"/>
      <c r="E2" s="62" t="s">
        <v>3</v>
      </c>
      <c r="F2" s="61"/>
    </row>
    <row r="3" s="55" customFormat="1" ht="33" customHeight="1" spans="1:5">
      <c r="A3" s="9"/>
      <c r="B3" s="9" t="s">
        <v>6</v>
      </c>
      <c r="C3" s="9" t="s">
        <v>317</v>
      </c>
      <c r="D3" s="9" t="s">
        <v>353</v>
      </c>
      <c r="E3" s="9" t="s">
        <v>10</v>
      </c>
    </row>
    <row r="4" ht="23.25" customHeight="1" spans="1:9">
      <c r="A4" s="21" t="s">
        <v>369</v>
      </c>
      <c r="B4" s="63">
        <v>0</v>
      </c>
      <c r="C4" s="64">
        <v>0</v>
      </c>
      <c r="D4" s="65"/>
      <c r="E4" s="66"/>
      <c r="F4" s="74"/>
      <c r="G4" s="68"/>
      <c r="H4" s="72"/>
      <c r="I4" s="72"/>
    </row>
    <row r="5" ht="23.25" customHeight="1" spans="1:9">
      <c r="A5" s="70" t="s">
        <v>370</v>
      </c>
      <c r="B5" s="63"/>
      <c r="C5" s="64"/>
      <c r="D5" s="65"/>
      <c r="E5" s="66"/>
      <c r="F5" s="74"/>
      <c r="G5" s="68"/>
      <c r="H5" s="72"/>
      <c r="I5" s="72"/>
    </row>
    <row r="6" ht="23.25" customHeight="1" spans="1:9">
      <c r="A6" s="70" t="s">
        <v>371</v>
      </c>
      <c r="B6" s="63"/>
      <c r="C6" s="64"/>
      <c r="D6" s="65"/>
      <c r="E6" s="66"/>
      <c r="F6" s="74"/>
      <c r="G6" s="68"/>
      <c r="H6" s="72"/>
      <c r="I6" s="72"/>
    </row>
    <row r="7" ht="23.25" customHeight="1" spans="1:9">
      <c r="A7" s="70" t="s">
        <v>372</v>
      </c>
      <c r="B7" s="63"/>
      <c r="C7" s="64"/>
      <c r="D7" s="65"/>
      <c r="E7" s="66"/>
      <c r="F7" s="74"/>
      <c r="G7" s="68"/>
      <c r="H7" s="72"/>
      <c r="I7" s="72"/>
    </row>
    <row r="8" ht="23.25" customHeight="1" spans="1:9">
      <c r="A8" s="69" t="s">
        <v>373</v>
      </c>
      <c r="B8" s="63"/>
      <c r="C8" s="64"/>
      <c r="D8" s="65"/>
      <c r="E8" s="66"/>
      <c r="F8" s="74"/>
      <c r="G8" s="68"/>
      <c r="H8" s="72"/>
      <c r="I8" s="72"/>
    </row>
    <row r="9" ht="23.25" customHeight="1" spans="1:9">
      <c r="A9" s="70" t="s">
        <v>370</v>
      </c>
      <c r="B9" s="63"/>
      <c r="C9" s="64"/>
      <c r="D9" s="65"/>
      <c r="E9" s="66"/>
      <c r="F9" s="74"/>
      <c r="G9" s="68"/>
      <c r="H9" s="72"/>
      <c r="I9" s="72"/>
    </row>
    <row r="10" ht="23.25" customHeight="1" spans="1:9">
      <c r="A10" s="70" t="s">
        <v>371</v>
      </c>
      <c r="B10" s="63"/>
      <c r="C10" s="64"/>
      <c r="D10" s="65"/>
      <c r="E10" s="66"/>
      <c r="F10" s="74"/>
      <c r="G10" s="68"/>
      <c r="H10" s="72"/>
      <c r="I10" s="72"/>
    </row>
    <row r="11" ht="23.25" customHeight="1" spans="1:9">
      <c r="A11" s="70" t="s">
        <v>372</v>
      </c>
      <c r="B11" s="63"/>
      <c r="C11" s="64"/>
      <c r="D11" s="65"/>
      <c r="E11" s="66"/>
      <c r="F11" s="74"/>
      <c r="G11" s="68"/>
      <c r="H11" s="72"/>
      <c r="I11" s="72"/>
    </row>
    <row r="12" ht="23.25" customHeight="1" spans="1:9">
      <c r="A12" s="70" t="s">
        <v>374</v>
      </c>
      <c r="B12" s="63"/>
      <c r="C12" s="64"/>
      <c r="D12" s="65"/>
      <c r="E12" s="66"/>
      <c r="F12" s="74"/>
      <c r="G12" s="68"/>
      <c r="H12" s="72"/>
      <c r="I12" s="72"/>
    </row>
    <row r="13" ht="23.25" customHeight="1" spans="1:9">
      <c r="A13" s="70" t="s">
        <v>370</v>
      </c>
      <c r="B13" s="63"/>
      <c r="C13" s="64"/>
      <c r="D13" s="65"/>
      <c r="E13" s="66"/>
      <c r="F13" s="74"/>
      <c r="G13" s="68"/>
      <c r="H13" s="72"/>
      <c r="I13" s="72"/>
    </row>
    <row r="14" ht="23.25" customHeight="1" spans="1:9">
      <c r="A14" s="70" t="s">
        <v>372</v>
      </c>
      <c r="B14" s="63"/>
      <c r="C14" s="64"/>
      <c r="D14" s="65"/>
      <c r="E14" s="66"/>
      <c r="F14" s="74"/>
      <c r="G14" s="68"/>
      <c r="H14" s="72"/>
      <c r="I14" s="72"/>
    </row>
    <row r="15" s="56" customFormat="1" ht="23.25" customHeight="1" spans="1:8">
      <c r="A15" s="70" t="s">
        <v>375</v>
      </c>
      <c r="B15" s="63"/>
      <c r="C15" s="64"/>
      <c r="D15" s="65"/>
      <c r="E15" s="66"/>
      <c r="F15" s="74"/>
      <c r="H15" s="73"/>
    </row>
    <row r="16" s="56" customFormat="1" ht="23.25" customHeight="1" spans="1:6">
      <c r="A16" s="70" t="s">
        <v>370</v>
      </c>
      <c r="B16" s="63"/>
      <c r="C16" s="64"/>
      <c r="D16" s="65"/>
      <c r="E16" s="66"/>
      <c r="F16" s="74"/>
    </row>
    <row r="17" s="56" customFormat="1" ht="23.25" customHeight="1" spans="1:6">
      <c r="A17" s="70" t="s">
        <v>371</v>
      </c>
      <c r="B17" s="63"/>
      <c r="C17" s="64"/>
      <c r="D17" s="65"/>
      <c r="E17" s="66"/>
      <c r="F17" s="74"/>
    </row>
    <row r="18" ht="23.25" customHeight="1" spans="1:9">
      <c r="A18" s="70" t="s">
        <v>372</v>
      </c>
      <c r="B18" s="63"/>
      <c r="C18" s="64"/>
      <c r="D18" s="65"/>
      <c r="E18" s="66"/>
      <c r="F18" s="74"/>
      <c r="G18" s="68"/>
      <c r="H18" s="72"/>
      <c r="I18" s="72"/>
    </row>
    <row r="19" s="56" customFormat="1" ht="23.25" customHeight="1" spans="1:6">
      <c r="A19" s="70" t="s">
        <v>376</v>
      </c>
      <c r="B19" s="63"/>
      <c r="C19" s="64"/>
      <c r="D19" s="65"/>
      <c r="E19" s="66"/>
      <c r="F19" s="74"/>
    </row>
    <row r="20" s="56" customFormat="1" ht="23.25" customHeight="1" spans="1:6">
      <c r="A20" s="70" t="s">
        <v>370</v>
      </c>
      <c r="B20" s="63"/>
      <c r="C20" s="64"/>
      <c r="D20" s="65"/>
      <c r="E20" s="66"/>
      <c r="F20" s="74"/>
    </row>
    <row r="21" ht="23.25" customHeight="1" spans="1:9">
      <c r="A21" s="70" t="s">
        <v>372</v>
      </c>
      <c r="B21" s="63"/>
      <c r="C21" s="64"/>
      <c r="D21" s="65"/>
      <c r="E21" s="66"/>
      <c r="F21" s="74"/>
      <c r="G21" s="68"/>
      <c r="H21" s="72"/>
      <c r="I21" s="72"/>
    </row>
    <row r="22" s="56" customFormat="1" ht="23.25" customHeight="1" spans="1:6">
      <c r="A22" s="71" t="s">
        <v>377</v>
      </c>
      <c r="B22" s="63"/>
      <c r="C22" s="64"/>
      <c r="D22" s="65"/>
      <c r="E22" s="66"/>
      <c r="F22" s="74"/>
    </row>
    <row r="23" s="56" customFormat="1" ht="23.25" customHeight="1" spans="1:6">
      <c r="A23" s="70" t="s">
        <v>370</v>
      </c>
      <c r="B23" s="63"/>
      <c r="C23" s="64"/>
      <c r="D23" s="65"/>
      <c r="E23" s="66"/>
      <c r="F23" s="74"/>
    </row>
    <row r="24" ht="23.25" customHeight="1" spans="1:9">
      <c r="A24" s="70" t="s">
        <v>372</v>
      </c>
      <c r="B24" s="63"/>
      <c r="C24" s="64"/>
      <c r="D24" s="65"/>
      <c r="E24" s="66"/>
      <c r="F24" s="74"/>
      <c r="G24" s="68"/>
      <c r="H24" s="72"/>
      <c r="I24" s="72"/>
    </row>
    <row r="25" ht="23.25" customHeight="1" spans="1:6">
      <c r="A25" s="71" t="s">
        <v>378</v>
      </c>
      <c r="B25" s="63"/>
      <c r="C25" s="64"/>
      <c r="D25" s="65"/>
      <c r="E25" s="66"/>
      <c r="F25" s="74"/>
    </row>
    <row r="26" ht="23.25" customHeight="1" spans="1:6">
      <c r="A26" s="70" t="s">
        <v>370</v>
      </c>
      <c r="B26" s="63"/>
      <c r="C26" s="64"/>
      <c r="D26" s="65"/>
      <c r="E26" s="66"/>
      <c r="F26" s="74"/>
    </row>
    <row r="27" ht="23.25" customHeight="1" spans="1:6">
      <c r="A27" s="70" t="s">
        <v>371</v>
      </c>
      <c r="B27" s="63"/>
      <c r="C27" s="64"/>
      <c r="D27" s="65"/>
      <c r="E27" s="66"/>
      <c r="F27" s="74"/>
    </row>
    <row r="28" ht="23.25" customHeight="1" spans="1:9">
      <c r="A28" s="70" t="s">
        <v>372</v>
      </c>
      <c r="B28" s="63"/>
      <c r="C28" s="64"/>
      <c r="D28" s="65"/>
      <c r="E28" s="66"/>
      <c r="F28" s="74"/>
      <c r="G28" s="68"/>
      <c r="H28" s="72"/>
      <c r="I28" s="72"/>
    </row>
    <row r="29" ht="23.25" customHeight="1" spans="1:6">
      <c r="A29" s="71" t="s">
        <v>379</v>
      </c>
      <c r="B29" s="63"/>
      <c r="C29" s="64"/>
      <c r="D29" s="65"/>
      <c r="E29" s="66"/>
      <c r="F29" s="74"/>
    </row>
    <row r="30" ht="23.25" customHeight="1" spans="1:6">
      <c r="A30" s="70" t="s">
        <v>370</v>
      </c>
      <c r="B30" s="63"/>
      <c r="C30" s="64"/>
      <c r="D30" s="65"/>
      <c r="E30" s="66"/>
      <c r="F30" s="74"/>
    </row>
    <row r="31" ht="23.25" customHeight="1" spans="1:6">
      <c r="A31" s="70" t="s">
        <v>371</v>
      </c>
      <c r="B31" s="63"/>
      <c r="C31" s="64"/>
      <c r="D31" s="65"/>
      <c r="E31" s="66"/>
      <c r="F31" s="74"/>
    </row>
    <row r="32" ht="23.25" customHeight="1" spans="1:9">
      <c r="A32" s="70" t="s">
        <v>372</v>
      </c>
      <c r="B32" s="63"/>
      <c r="C32" s="64"/>
      <c r="D32" s="65"/>
      <c r="E32" s="66"/>
      <c r="F32" s="74"/>
      <c r="G32" s="68"/>
      <c r="H32" s="72"/>
      <c r="I32" s="72"/>
    </row>
    <row r="33" ht="23.25" customHeight="1" spans="1:6">
      <c r="A33" s="70" t="s">
        <v>380</v>
      </c>
      <c r="B33" s="63"/>
      <c r="C33" s="64"/>
      <c r="D33" s="65"/>
      <c r="E33" s="66"/>
      <c r="F33" s="73"/>
    </row>
    <row r="34" ht="23.25" customHeight="1" spans="1:6">
      <c r="A34" s="70" t="s">
        <v>370</v>
      </c>
      <c r="B34" s="63"/>
      <c r="C34" s="64"/>
      <c r="D34" s="65"/>
      <c r="E34" s="66"/>
      <c r="F34" s="73"/>
    </row>
    <row r="35" ht="23.25" customHeight="1" spans="1:6">
      <c r="A35" s="70" t="s">
        <v>371</v>
      </c>
      <c r="B35" s="63"/>
      <c r="C35" s="64"/>
      <c r="D35" s="65"/>
      <c r="E35" s="66"/>
      <c r="F35" s="73"/>
    </row>
    <row r="36" ht="23.25" customHeight="1" spans="1:9">
      <c r="A36" s="70" t="s">
        <v>372</v>
      </c>
      <c r="B36" s="63"/>
      <c r="C36" s="64"/>
      <c r="D36" s="65"/>
      <c r="E36" s="66"/>
      <c r="F36" s="74"/>
      <c r="G36" s="68"/>
      <c r="H36" s="72"/>
      <c r="I36" s="72"/>
    </row>
    <row r="37" ht="24.6" customHeight="1" spans="6:6">
      <c r="F37" s="73"/>
    </row>
    <row r="38" ht="24.6" customHeight="1" spans="6:6">
      <c r="F38" s="73"/>
    </row>
    <row r="39" ht="24.6" customHeight="1" spans="6:6">
      <c r="F39" s="73"/>
    </row>
    <row r="40" ht="24.6" customHeight="1" spans="6:6">
      <c r="F40" s="73"/>
    </row>
    <row r="41" spans="6:6">
      <c r="F41" s="73"/>
    </row>
    <row r="42" spans="6:6">
      <c r="F42" s="73"/>
    </row>
    <row r="43" spans="6:6">
      <c r="F43" s="73"/>
    </row>
    <row r="44" spans="6:6">
      <c r="F44" s="73"/>
    </row>
    <row r="45" spans="6:6">
      <c r="F45" s="73"/>
    </row>
    <row r="46" spans="6:6">
      <c r="F46" s="73"/>
    </row>
  </sheetData>
  <mergeCells count="1">
    <mergeCell ref="A1:E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"/>
  <sheetViews>
    <sheetView showGridLines="0" workbookViewId="0">
      <selection activeCell="F6" sqref="F6"/>
    </sheetView>
  </sheetViews>
  <sheetFormatPr defaultColWidth="9" defaultRowHeight="15"/>
  <cols>
    <col min="1" max="1" width="41" style="57" customWidth="1"/>
    <col min="2" max="3" width="15" style="57" customWidth="1"/>
    <col min="4" max="4" width="14.125" style="57" customWidth="1"/>
    <col min="5" max="5" width="14.125" style="58" customWidth="1"/>
    <col min="6" max="6" width="14.125" style="59" customWidth="1"/>
    <col min="7" max="7" width="14.75" style="57" customWidth="1"/>
    <col min="8" max="8" width="9.5" style="57" customWidth="1"/>
    <col min="9" max="9" width="13.375" style="57" customWidth="1"/>
    <col min="10" max="16384" width="9" style="57"/>
  </cols>
  <sheetData>
    <row r="1" s="53" customFormat="1" ht="48" customHeight="1" spans="1:6">
      <c r="A1" s="60" t="s">
        <v>381</v>
      </c>
      <c r="B1" s="60"/>
      <c r="C1" s="60"/>
      <c r="D1" s="60"/>
      <c r="E1" s="60"/>
      <c r="F1" s="60"/>
    </row>
    <row r="2" s="54" customFormat="1" ht="14.25" spans="1:6">
      <c r="A2" s="54" t="s">
        <v>382</v>
      </c>
      <c r="E2" s="61"/>
      <c r="F2" s="62" t="s">
        <v>3</v>
      </c>
    </row>
    <row r="3" s="55" customFormat="1" ht="33" customHeight="1" spans="1:6">
      <c r="A3" s="9" t="s">
        <v>269</v>
      </c>
      <c r="B3" s="9" t="s">
        <v>6</v>
      </c>
      <c r="C3" s="9" t="s">
        <v>7</v>
      </c>
      <c r="D3" s="9" t="s">
        <v>383</v>
      </c>
      <c r="E3" s="9" t="s">
        <v>353</v>
      </c>
      <c r="F3" s="9" t="s">
        <v>9</v>
      </c>
    </row>
    <row r="4" ht="34.5" customHeight="1" spans="1:10">
      <c r="A4" s="21" t="s">
        <v>384</v>
      </c>
      <c r="B4" s="63">
        <v>0</v>
      </c>
      <c r="C4" s="64">
        <v>0</v>
      </c>
      <c r="D4" s="64">
        <v>0</v>
      </c>
      <c r="E4" s="65"/>
      <c r="F4" s="66"/>
      <c r="G4" s="67"/>
      <c r="H4" s="68"/>
      <c r="I4" s="72"/>
      <c r="J4" s="72"/>
    </row>
    <row r="5" ht="34.5" customHeight="1" spans="1:10">
      <c r="A5" s="69" t="s">
        <v>385</v>
      </c>
      <c r="B5" s="63"/>
      <c r="C5" s="64"/>
      <c r="D5" s="64"/>
      <c r="E5" s="65"/>
      <c r="F5" s="66"/>
      <c r="G5" s="67"/>
      <c r="H5" s="68"/>
      <c r="I5" s="72"/>
      <c r="J5" s="72"/>
    </row>
    <row r="6" ht="34.5" customHeight="1" spans="1:10">
      <c r="A6" s="70" t="s">
        <v>386</v>
      </c>
      <c r="B6" s="63"/>
      <c r="C6" s="64"/>
      <c r="D6" s="64"/>
      <c r="E6" s="65"/>
      <c r="F6" s="66"/>
      <c r="G6" s="67"/>
      <c r="H6" s="68"/>
      <c r="I6" s="72"/>
      <c r="J6" s="72"/>
    </row>
    <row r="7" ht="34.5" customHeight="1" spans="1:10">
      <c r="A7" s="70" t="s">
        <v>387</v>
      </c>
      <c r="B7" s="63"/>
      <c r="C7" s="64"/>
      <c r="D7" s="64"/>
      <c r="E7" s="65"/>
      <c r="F7" s="66"/>
      <c r="G7" s="67"/>
      <c r="H7" s="68"/>
      <c r="I7" s="72"/>
      <c r="J7" s="72"/>
    </row>
    <row r="8" ht="34.5" customHeight="1" spans="1:10">
      <c r="A8" s="70" t="s">
        <v>388</v>
      </c>
      <c r="B8" s="63"/>
      <c r="C8" s="64"/>
      <c r="D8" s="64"/>
      <c r="E8" s="65"/>
      <c r="F8" s="66"/>
      <c r="G8" s="67"/>
      <c r="H8" s="68"/>
      <c r="I8" s="72"/>
      <c r="J8" s="72"/>
    </row>
    <row r="9" ht="34.5" customHeight="1" spans="1:10">
      <c r="A9" s="70" t="s">
        <v>389</v>
      </c>
      <c r="B9" s="63"/>
      <c r="C9" s="64"/>
      <c r="D9" s="64"/>
      <c r="E9" s="65"/>
      <c r="F9" s="66"/>
      <c r="G9" s="67"/>
      <c r="H9" s="68"/>
      <c r="I9" s="72"/>
      <c r="J9" s="72"/>
    </row>
    <row r="10" ht="34.5" customHeight="1" spans="1:10">
      <c r="A10" s="70" t="s">
        <v>390</v>
      </c>
      <c r="B10" s="63"/>
      <c r="C10" s="64"/>
      <c r="D10" s="64"/>
      <c r="E10" s="65"/>
      <c r="F10" s="66"/>
      <c r="G10" s="67"/>
      <c r="H10" s="68"/>
      <c r="I10" s="72"/>
      <c r="J10" s="72"/>
    </row>
    <row r="11" ht="34.5" customHeight="1" spans="1:10">
      <c r="A11" s="70" t="s">
        <v>387</v>
      </c>
      <c r="B11" s="63"/>
      <c r="C11" s="64"/>
      <c r="D11" s="64"/>
      <c r="E11" s="65"/>
      <c r="F11" s="66"/>
      <c r="G11" s="67"/>
      <c r="H11" s="68"/>
      <c r="I11" s="72"/>
      <c r="J11" s="72"/>
    </row>
    <row r="12" s="56" customFormat="1" ht="34.5" customHeight="1" spans="1:9">
      <c r="A12" s="70" t="s">
        <v>391</v>
      </c>
      <c r="B12" s="63"/>
      <c r="C12" s="64"/>
      <c r="D12" s="64"/>
      <c r="E12" s="65"/>
      <c r="F12" s="66"/>
      <c r="G12" s="67"/>
      <c r="I12" s="73"/>
    </row>
    <row r="13" s="56" customFormat="1" ht="34.5" customHeight="1" spans="1:7">
      <c r="A13" s="70" t="s">
        <v>392</v>
      </c>
      <c r="B13" s="63"/>
      <c r="C13" s="64"/>
      <c r="D13" s="64"/>
      <c r="E13" s="65"/>
      <c r="F13" s="66"/>
      <c r="G13" s="67"/>
    </row>
    <row r="14" s="56" customFormat="1" ht="34.5" customHeight="1" spans="1:7">
      <c r="A14" s="70" t="s">
        <v>393</v>
      </c>
      <c r="B14" s="63"/>
      <c r="C14" s="64"/>
      <c r="D14" s="64"/>
      <c r="E14" s="65"/>
      <c r="F14" s="66"/>
      <c r="G14" s="67"/>
    </row>
    <row r="15" s="56" customFormat="1" ht="34.5" customHeight="1" spans="1:7">
      <c r="A15" s="70" t="s">
        <v>394</v>
      </c>
      <c r="B15" s="63"/>
      <c r="C15" s="64"/>
      <c r="D15" s="64"/>
      <c r="E15" s="65"/>
      <c r="F15" s="66"/>
      <c r="G15" s="67"/>
    </row>
    <row r="16" s="56" customFormat="1" ht="34.5" customHeight="1" spans="1:7">
      <c r="A16" s="70" t="s">
        <v>395</v>
      </c>
      <c r="B16" s="63"/>
      <c r="C16" s="64"/>
      <c r="D16" s="64"/>
      <c r="E16" s="65"/>
      <c r="F16" s="66"/>
      <c r="G16" s="67"/>
    </row>
    <row r="17" s="56" customFormat="1" ht="34.5" customHeight="1" spans="1:7">
      <c r="A17" s="70" t="s">
        <v>396</v>
      </c>
      <c r="B17" s="63"/>
      <c r="C17" s="64"/>
      <c r="D17" s="64"/>
      <c r="E17" s="65"/>
      <c r="F17" s="66"/>
      <c r="G17" s="67"/>
    </row>
    <row r="18" s="56" customFormat="1" ht="34.5" customHeight="1" spans="1:7">
      <c r="A18" s="70" t="s">
        <v>397</v>
      </c>
      <c r="B18" s="63"/>
      <c r="C18" s="64"/>
      <c r="D18" s="64"/>
      <c r="E18" s="65"/>
      <c r="F18" s="66"/>
      <c r="G18" s="67"/>
    </row>
    <row r="19" ht="34.5" customHeight="1" spans="1:7">
      <c r="A19" s="71" t="s">
        <v>398</v>
      </c>
      <c r="B19" s="63"/>
      <c r="C19" s="64"/>
      <c r="D19" s="64"/>
      <c r="E19" s="65"/>
      <c r="F19" s="66"/>
      <c r="G19" s="67"/>
    </row>
    <row r="20" ht="34.5" customHeight="1" spans="1:7">
      <c r="A20" s="70" t="s">
        <v>399</v>
      </c>
      <c r="B20" s="63"/>
      <c r="C20" s="64"/>
      <c r="D20" s="64"/>
      <c r="E20" s="65"/>
      <c r="F20" s="66"/>
      <c r="G20" s="67"/>
    </row>
    <row r="21" ht="34.5" customHeight="1" spans="1:7">
      <c r="A21" s="71" t="s">
        <v>400</v>
      </c>
      <c r="B21" s="63"/>
      <c r="C21" s="64"/>
      <c r="D21" s="64"/>
      <c r="E21" s="65"/>
      <c r="F21" s="66"/>
      <c r="G21" s="67"/>
    </row>
    <row r="22" ht="34.5" customHeight="1" spans="1:7">
      <c r="A22" s="71" t="s">
        <v>401</v>
      </c>
      <c r="B22" s="63"/>
      <c r="C22" s="64"/>
      <c r="D22" s="64"/>
      <c r="E22" s="65"/>
      <c r="F22" s="66"/>
      <c r="G22" s="67"/>
    </row>
    <row r="23" ht="34.5" customHeight="1" spans="1:6">
      <c r="A23" s="71" t="s">
        <v>402</v>
      </c>
      <c r="B23" s="63"/>
      <c r="C23" s="64"/>
      <c r="D23" s="64"/>
      <c r="E23" s="65"/>
      <c r="F23" s="66"/>
    </row>
    <row r="24" ht="24.6" customHeight="1"/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F20" sqref="F20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403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showGridLines="0" workbookViewId="0">
      <selection activeCell="E19" sqref="E19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3" t="s">
        <v>404</v>
      </c>
      <c r="B1" s="23"/>
      <c r="C1" s="23"/>
      <c r="D1" s="23"/>
      <c r="E1" s="23"/>
      <c r="F1" s="23"/>
    </row>
    <row r="2" ht="15" customHeight="1" spans="1:6">
      <c r="A2" s="24" t="s">
        <v>405</v>
      </c>
      <c r="B2" s="25"/>
      <c r="C2" s="25"/>
      <c r="D2" s="26"/>
      <c r="F2" s="27" t="s">
        <v>3</v>
      </c>
    </row>
    <row r="3" ht="27.75" customHeight="1" spans="1:6">
      <c r="A3" s="9" t="s">
        <v>269</v>
      </c>
      <c r="B3" s="9" t="s">
        <v>6</v>
      </c>
      <c r="C3" s="9" t="s">
        <v>7</v>
      </c>
      <c r="D3" s="9" t="s">
        <v>317</v>
      </c>
      <c r="E3" s="9" t="s">
        <v>9</v>
      </c>
      <c r="F3" s="9" t="s">
        <v>10</v>
      </c>
    </row>
    <row r="4" ht="30.75" customHeight="1" spans="1:6">
      <c r="A4" s="28" t="s">
        <v>406</v>
      </c>
      <c r="B4" s="29">
        <v>0</v>
      </c>
      <c r="C4" s="29">
        <v>0</v>
      </c>
      <c r="D4" s="29">
        <v>0</v>
      </c>
      <c r="E4" s="30"/>
      <c r="F4" s="30"/>
    </row>
    <row r="5" ht="30.75" customHeight="1" spans="1:6">
      <c r="A5" s="32" t="s">
        <v>407</v>
      </c>
      <c r="B5" s="29"/>
      <c r="C5" s="30"/>
      <c r="D5" s="30"/>
      <c r="E5" s="30"/>
      <c r="F5" s="30"/>
    </row>
    <row r="6" ht="30.75" hidden="1" customHeight="1" spans="1:6">
      <c r="A6" s="37" t="s">
        <v>408</v>
      </c>
      <c r="B6" s="29"/>
      <c r="C6" s="30"/>
      <c r="D6" s="30"/>
      <c r="E6" s="30"/>
      <c r="F6" s="30"/>
    </row>
    <row r="7" ht="30.75" hidden="1" customHeight="1" spans="1:6">
      <c r="A7" s="37" t="s">
        <v>409</v>
      </c>
      <c r="B7" s="29"/>
      <c r="C7" s="30"/>
      <c r="D7" s="30"/>
      <c r="E7" s="30"/>
      <c r="F7" s="30"/>
    </row>
    <row r="8" ht="30.75" hidden="1" customHeight="1" spans="1:6">
      <c r="A8" s="37" t="s">
        <v>410</v>
      </c>
      <c r="B8" s="29"/>
      <c r="C8" s="30"/>
      <c r="D8" s="30"/>
      <c r="E8" s="30"/>
      <c r="F8" s="30"/>
    </row>
    <row r="9" ht="30.75" hidden="1" customHeight="1" spans="1:6">
      <c r="A9" s="37" t="s">
        <v>411</v>
      </c>
      <c r="B9" s="29"/>
      <c r="C9" s="30"/>
      <c r="D9" s="30"/>
      <c r="E9" s="30"/>
      <c r="F9" s="30"/>
    </row>
    <row r="10" ht="30.75" hidden="1" customHeight="1" spans="1:6">
      <c r="A10" s="37" t="s">
        <v>412</v>
      </c>
      <c r="B10" s="29"/>
      <c r="C10" s="30"/>
      <c r="D10" s="30"/>
      <c r="E10" s="30"/>
      <c r="F10" s="30"/>
    </row>
    <row r="11" ht="30.75" hidden="1" customHeight="1" spans="1:6">
      <c r="A11" s="37" t="s">
        <v>413</v>
      </c>
      <c r="B11" s="29"/>
      <c r="C11" s="30"/>
      <c r="D11" s="30"/>
      <c r="E11" s="30"/>
      <c r="F11" s="30"/>
    </row>
    <row r="12" ht="30.75" hidden="1" customHeight="1" spans="1:6">
      <c r="A12" s="37" t="s">
        <v>414</v>
      </c>
      <c r="B12" s="29"/>
      <c r="C12" s="30"/>
      <c r="D12" s="30"/>
      <c r="E12" s="30"/>
      <c r="F12" s="30"/>
    </row>
    <row r="13" ht="30.75" hidden="1" customHeight="1" spans="1:6">
      <c r="A13" s="37" t="s">
        <v>415</v>
      </c>
      <c r="B13" s="29"/>
      <c r="C13" s="30"/>
      <c r="D13" s="30"/>
      <c r="E13" s="30"/>
      <c r="F13" s="30"/>
    </row>
    <row r="14" ht="30.75" hidden="1" customHeight="1" spans="1:6">
      <c r="A14" s="37" t="s">
        <v>416</v>
      </c>
      <c r="B14" s="29"/>
      <c r="C14" s="30"/>
      <c r="D14" s="30"/>
      <c r="E14" s="30"/>
      <c r="F14" s="30"/>
    </row>
    <row r="15" ht="30.75" hidden="1" customHeight="1" spans="1:6">
      <c r="A15" s="37" t="s">
        <v>417</v>
      </c>
      <c r="B15" s="29"/>
      <c r="C15" s="30"/>
      <c r="D15" s="30"/>
      <c r="E15" s="30"/>
      <c r="F15" s="30"/>
    </row>
    <row r="16" ht="30.75" hidden="1" customHeight="1" spans="1:6">
      <c r="A16" s="37" t="s">
        <v>418</v>
      </c>
      <c r="B16" s="29"/>
      <c r="C16" s="30"/>
      <c r="D16" s="30"/>
      <c r="E16" s="30"/>
      <c r="F16" s="30"/>
    </row>
    <row r="17" ht="30.75" customHeight="1" spans="1:6">
      <c r="A17" s="32" t="s">
        <v>419</v>
      </c>
      <c r="B17" s="29"/>
      <c r="C17" s="30"/>
      <c r="D17" s="30"/>
      <c r="E17" s="30"/>
      <c r="F17" s="30"/>
    </row>
    <row r="18" ht="27" customHeight="1" spans="1:6">
      <c r="A18" s="32" t="s">
        <v>420</v>
      </c>
      <c r="B18" s="30"/>
      <c r="C18" s="30"/>
      <c r="D18" s="30"/>
      <c r="E18" s="30"/>
      <c r="F18" s="30"/>
    </row>
    <row r="19" ht="27" customHeight="1" spans="1:6">
      <c r="A19" s="32" t="s">
        <v>421</v>
      </c>
      <c r="B19" s="30"/>
      <c r="C19" s="30"/>
      <c r="D19" s="30"/>
      <c r="E19" s="30"/>
      <c r="F19" s="30"/>
    </row>
    <row r="20" ht="27" customHeight="1" spans="1:6">
      <c r="A20" s="32" t="s">
        <v>422</v>
      </c>
      <c r="B20" s="30"/>
      <c r="C20" s="30"/>
      <c r="D20" s="30"/>
      <c r="E20" s="30"/>
      <c r="F20" s="30"/>
    </row>
    <row r="21" ht="27" customHeight="1" spans="1:6">
      <c r="A21" s="35" t="s">
        <v>423</v>
      </c>
      <c r="B21" s="30"/>
      <c r="C21" s="30"/>
      <c r="D21" s="30"/>
      <c r="E21" s="30"/>
      <c r="F21" s="30"/>
    </row>
    <row r="22" ht="27" customHeight="1" spans="1:6">
      <c r="A22" s="38" t="s">
        <v>424</v>
      </c>
      <c r="B22" s="30"/>
      <c r="C22" s="30"/>
      <c r="D22" s="30"/>
      <c r="E22" s="30"/>
      <c r="F22" s="30"/>
    </row>
    <row r="23" ht="27" customHeight="1" spans="1:6">
      <c r="A23" s="38" t="s">
        <v>425</v>
      </c>
      <c r="B23" s="30"/>
      <c r="C23" s="30"/>
      <c r="D23" s="30"/>
      <c r="E23" s="30"/>
      <c r="F23" s="30"/>
    </row>
    <row r="24" ht="27" customHeight="1" spans="1:6">
      <c r="A24" s="38" t="s">
        <v>426</v>
      </c>
      <c r="B24" s="30"/>
      <c r="C24" s="30"/>
      <c r="D24" s="30"/>
      <c r="E24" s="30"/>
      <c r="F24" s="30"/>
    </row>
    <row r="25" ht="27" customHeight="1" spans="1:6">
      <c r="A25" s="35" t="s">
        <v>427</v>
      </c>
      <c r="B25" s="30"/>
      <c r="C25" s="30"/>
      <c r="D25" s="30"/>
      <c r="E25" s="30"/>
      <c r="F25" s="30"/>
    </row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showGridLines="0" workbookViewId="0">
      <selection activeCell="D14" sqref="D14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3" t="s">
        <v>428</v>
      </c>
      <c r="B1" s="23"/>
      <c r="C1" s="23"/>
      <c r="D1" s="23"/>
      <c r="E1" s="23"/>
      <c r="F1" s="23"/>
    </row>
    <row r="2" ht="15" customHeight="1" spans="1:6">
      <c r="A2" s="24" t="s">
        <v>429</v>
      </c>
      <c r="B2" s="25"/>
      <c r="C2" s="25"/>
      <c r="D2" s="26"/>
      <c r="F2" s="27" t="s">
        <v>3</v>
      </c>
    </row>
    <row r="3" ht="33" customHeight="1" spans="1:6">
      <c r="A3" s="9" t="s">
        <v>269</v>
      </c>
      <c r="B3" s="9" t="s">
        <v>6</v>
      </c>
      <c r="C3" s="9" t="s">
        <v>7</v>
      </c>
      <c r="D3" s="9" t="s">
        <v>317</v>
      </c>
      <c r="E3" s="9" t="s">
        <v>9</v>
      </c>
      <c r="F3" s="9" t="s">
        <v>10</v>
      </c>
    </row>
    <row r="4" ht="33" customHeight="1" spans="1:6">
      <c r="A4" s="28" t="s">
        <v>430</v>
      </c>
      <c r="B4" s="29">
        <v>0</v>
      </c>
      <c r="C4" s="29">
        <v>0</v>
      </c>
      <c r="D4" s="29">
        <v>0</v>
      </c>
      <c r="E4" s="30"/>
      <c r="F4" s="30"/>
    </row>
    <row r="5" ht="33" customHeight="1" spans="1:6">
      <c r="A5" s="31" t="s">
        <v>431</v>
      </c>
      <c r="B5" s="29"/>
      <c r="C5" s="30"/>
      <c r="D5" s="30"/>
      <c r="E5" s="30"/>
      <c r="F5" s="30"/>
    </row>
    <row r="6" ht="33" hidden="1" customHeight="1" spans="1:6">
      <c r="A6" s="32" t="s">
        <v>432</v>
      </c>
      <c r="B6" s="29"/>
      <c r="C6" s="30"/>
      <c r="D6" s="30"/>
      <c r="E6" s="30"/>
      <c r="F6" s="30"/>
    </row>
    <row r="7" ht="33" hidden="1" customHeight="1" spans="1:6">
      <c r="A7" s="33" t="s">
        <v>433</v>
      </c>
      <c r="B7" s="29"/>
      <c r="C7" s="30"/>
      <c r="D7" s="30"/>
      <c r="E7" s="30"/>
      <c r="F7" s="30"/>
    </row>
    <row r="8" ht="33" hidden="1" customHeight="1" spans="1:6">
      <c r="A8" s="33" t="s">
        <v>434</v>
      </c>
      <c r="B8" s="29"/>
      <c r="C8" s="30"/>
      <c r="D8" s="30"/>
      <c r="E8" s="30"/>
      <c r="F8" s="30"/>
    </row>
    <row r="9" ht="33" customHeight="1" spans="1:6">
      <c r="A9" s="31" t="s">
        <v>435</v>
      </c>
      <c r="B9" s="29"/>
      <c r="C9" s="30"/>
      <c r="D9" s="30"/>
      <c r="E9" s="30"/>
      <c r="F9" s="30"/>
    </row>
    <row r="10" ht="33" hidden="1" customHeight="1" spans="1:6">
      <c r="A10" s="33" t="s">
        <v>436</v>
      </c>
      <c r="B10" s="29"/>
      <c r="C10" s="30"/>
      <c r="D10" s="30"/>
      <c r="E10" s="30"/>
      <c r="F10" s="30"/>
    </row>
    <row r="11" ht="33" hidden="1" customHeight="1" spans="1:6">
      <c r="A11" s="33" t="s">
        <v>437</v>
      </c>
      <c r="B11" s="29"/>
      <c r="C11" s="30"/>
      <c r="D11" s="30"/>
      <c r="E11" s="30"/>
      <c r="F11" s="30"/>
    </row>
    <row r="12" ht="33" hidden="1" customHeight="1" spans="1:6">
      <c r="A12" s="33" t="s">
        <v>438</v>
      </c>
      <c r="B12" s="29"/>
      <c r="C12" s="30"/>
      <c r="D12" s="30"/>
      <c r="E12" s="30"/>
      <c r="F12" s="30"/>
    </row>
    <row r="13" ht="33" hidden="1" customHeight="1" spans="1:6">
      <c r="A13" s="33" t="s">
        <v>439</v>
      </c>
      <c r="B13" s="29"/>
      <c r="C13" s="30"/>
      <c r="D13" s="30"/>
      <c r="E13" s="30"/>
      <c r="F13" s="30"/>
    </row>
    <row r="14" ht="33" customHeight="1" spans="1:6">
      <c r="A14" s="34" t="s">
        <v>440</v>
      </c>
      <c r="B14" s="29"/>
      <c r="C14" s="30"/>
      <c r="D14" s="30"/>
      <c r="E14" s="30"/>
      <c r="F14" s="30"/>
    </row>
    <row r="15" ht="33" customHeight="1" spans="1:6">
      <c r="A15" s="34" t="s">
        <v>441</v>
      </c>
      <c r="B15" s="29"/>
      <c r="C15" s="30"/>
      <c r="D15" s="30"/>
      <c r="E15" s="30"/>
      <c r="F15" s="30"/>
    </row>
    <row r="16" ht="27" customHeight="1" spans="1:6">
      <c r="A16" s="34" t="s">
        <v>442</v>
      </c>
      <c r="B16" s="30"/>
      <c r="C16" s="30"/>
      <c r="D16" s="30"/>
      <c r="E16" s="30"/>
      <c r="F16" s="30"/>
    </row>
    <row r="17" ht="27" customHeight="1" spans="1:6">
      <c r="A17" s="35" t="s">
        <v>427</v>
      </c>
      <c r="B17" s="30"/>
      <c r="C17" s="30"/>
      <c r="D17" s="30"/>
      <c r="E17" s="30"/>
      <c r="F17" s="30"/>
    </row>
    <row r="18" ht="27" customHeight="1" spans="1:6">
      <c r="A18" s="36" t="s">
        <v>443</v>
      </c>
      <c r="B18" s="30"/>
      <c r="C18" s="30"/>
      <c r="D18" s="30"/>
      <c r="E18" s="30"/>
      <c r="F18" s="30"/>
    </row>
    <row r="19" ht="27" customHeight="1" spans="1:6">
      <c r="A19" s="21" t="s">
        <v>444</v>
      </c>
      <c r="B19" s="30"/>
      <c r="C19" s="30"/>
      <c r="D19" s="30"/>
      <c r="E19" s="30"/>
      <c r="F19" s="30"/>
    </row>
    <row r="20" ht="27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46"/>
  <sheetViews>
    <sheetView showGridLines="0" workbookViewId="0">
      <pane ySplit="4" topLeftCell="A15" activePane="bottomLeft" state="frozen"/>
      <selection/>
      <selection pane="bottomLeft" activeCell="D34" sqref="D34"/>
    </sheetView>
  </sheetViews>
  <sheetFormatPr defaultColWidth="9" defaultRowHeight="14.25"/>
  <cols>
    <col min="1" max="1" width="27.625" style="133" customWidth="1"/>
    <col min="2" max="5" width="11.375" style="133" customWidth="1"/>
    <col min="6" max="6" width="11.375" style="141" customWidth="1"/>
    <col min="7" max="7" width="11.375" style="142" customWidth="1"/>
    <col min="8" max="8" width="13.875" style="142" customWidth="1"/>
    <col min="9" max="9" width="26.125" style="133" customWidth="1"/>
    <col min="10" max="16383" width="9" style="133"/>
  </cols>
  <sheetData>
    <row r="1" s="138" customFormat="1" ht="48" customHeight="1" spans="1:8">
      <c r="A1" s="143" t="s">
        <v>1</v>
      </c>
      <c r="B1" s="143"/>
      <c r="C1" s="143"/>
      <c r="D1" s="143"/>
      <c r="E1" s="143"/>
      <c r="F1" s="143"/>
      <c r="G1" s="143"/>
      <c r="H1" s="143"/>
    </row>
    <row r="2" spans="1:8">
      <c r="A2" s="133" t="s">
        <v>2</v>
      </c>
      <c r="G2" s="145" t="s">
        <v>3</v>
      </c>
      <c r="H2" s="145"/>
    </row>
    <row r="3" ht="15" customHeight="1" spans="1:8">
      <c r="A3" s="9" t="s">
        <v>4</v>
      </c>
      <c r="B3" s="337" t="s">
        <v>5</v>
      </c>
      <c r="C3" s="9" t="s">
        <v>6</v>
      </c>
      <c r="D3" s="338" t="s">
        <v>7</v>
      </c>
      <c r="E3" s="339" t="s">
        <v>8</v>
      </c>
      <c r="F3" s="9" t="s">
        <v>9</v>
      </c>
      <c r="G3" s="9" t="s">
        <v>10</v>
      </c>
      <c r="H3" s="145"/>
    </row>
    <row r="4" s="139" customFormat="1" ht="13.5" customHeight="1" spans="1:8">
      <c r="A4" s="9"/>
      <c r="B4" s="337"/>
      <c r="C4" s="9"/>
      <c r="D4" s="340"/>
      <c r="E4" s="341"/>
      <c r="F4" s="9"/>
      <c r="G4" s="9"/>
      <c r="H4" s="342"/>
    </row>
    <row r="5" ht="24" customHeight="1" spans="1:11">
      <c r="A5" s="343" t="s">
        <v>11</v>
      </c>
      <c r="B5" s="344">
        <f>B6+B20</f>
        <v>38207.67</v>
      </c>
      <c r="C5" s="344">
        <f>C6+C20</f>
        <v>42159</v>
      </c>
      <c r="D5" s="344">
        <f>D6+D20</f>
        <v>35000</v>
      </c>
      <c r="E5" s="344">
        <f>E6+E20</f>
        <v>33457.3</v>
      </c>
      <c r="F5" s="345">
        <f>E5/D5</f>
        <v>0.955922857142857</v>
      </c>
      <c r="G5" s="345">
        <f>E5/B5</f>
        <v>0.875669728093862</v>
      </c>
      <c r="H5" s="346"/>
      <c r="I5" s="142"/>
      <c r="K5" s="142"/>
    </row>
    <row r="6" s="335" customFormat="1" ht="24" customHeight="1" spans="1:11">
      <c r="A6" s="347" t="s">
        <v>12</v>
      </c>
      <c r="B6" s="348">
        <f>SUM(B7:B19)</f>
        <v>38207.67</v>
      </c>
      <c r="C6" s="348">
        <f>SUM(C7:C19)</f>
        <v>42159</v>
      </c>
      <c r="D6" s="348">
        <f>SUM(D7:D19)</f>
        <v>35000</v>
      </c>
      <c r="E6" s="348">
        <f>SUM(E7:E19)</f>
        <v>33457.3</v>
      </c>
      <c r="F6" s="349">
        <f t="shared" ref="F6:F16" si="0">E6/D6</f>
        <v>0.955922857142857</v>
      </c>
      <c r="G6" s="349">
        <f t="shared" ref="G6:G16" si="1">E6/B6</f>
        <v>0.875669728093862</v>
      </c>
      <c r="H6" s="346"/>
      <c r="J6" s="133"/>
      <c r="K6" s="142"/>
    </row>
    <row r="7" ht="24" customHeight="1" spans="1:11">
      <c r="A7" s="156" t="s">
        <v>13</v>
      </c>
      <c r="B7" s="350">
        <v>10639.64</v>
      </c>
      <c r="C7" s="351">
        <v>13159</v>
      </c>
      <c r="D7" s="350">
        <v>9000</v>
      </c>
      <c r="E7" s="350">
        <v>8413.86</v>
      </c>
      <c r="F7" s="352">
        <f>E7/D7</f>
        <v>0.934873333333333</v>
      </c>
      <c r="G7" s="352">
        <f>E7/B7</f>
        <v>0.790803072284401</v>
      </c>
      <c r="H7" s="346"/>
      <c r="I7" s="142"/>
      <c r="K7" s="142"/>
    </row>
    <row r="8" ht="24" customHeight="1" spans="1:11">
      <c r="A8" s="156" t="s">
        <v>14</v>
      </c>
      <c r="B8" s="350">
        <v>6467.02</v>
      </c>
      <c r="C8" s="351">
        <v>8000</v>
      </c>
      <c r="D8" s="350">
        <v>10000</v>
      </c>
      <c r="E8" s="350">
        <v>10483.58</v>
      </c>
      <c r="F8" s="352">
        <f>E8/D8</f>
        <v>1.048358</v>
      </c>
      <c r="G8" s="352">
        <f>E8/B8</f>
        <v>1.62108359027806</v>
      </c>
      <c r="H8" s="346"/>
      <c r="K8" s="142"/>
    </row>
    <row r="9" ht="24" customHeight="1" spans="1:11">
      <c r="A9" s="156" t="s">
        <v>15</v>
      </c>
      <c r="B9" s="350">
        <v>1143.68</v>
      </c>
      <c r="C9" s="351">
        <v>1000</v>
      </c>
      <c r="D9" s="350">
        <v>1500</v>
      </c>
      <c r="E9" s="350">
        <v>1060.3</v>
      </c>
      <c r="F9" s="352">
        <f>E9/D9</f>
        <v>0.706866666666667</v>
      </c>
      <c r="G9" s="352">
        <f>E9/B9</f>
        <v>0.927094991606044</v>
      </c>
      <c r="H9" s="346"/>
      <c r="I9" s="142"/>
      <c r="K9" s="142"/>
    </row>
    <row r="10" ht="24" customHeight="1" spans="1:11">
      <c r="A10" s="353" t="s">
        <v>16</v>
      </c>
      <c r="B10" s="350"/>
      <c r="C10" s="351"/>
      <c r="D10" s="350"/>
      <c r="E10" s="350"/>
      <c r="F10" s="352"/>
      <c r="G10" s="352"/>
      <c r="H10" s="346"/>
      <c r="I10" s="142"/>
      <c r="K10" s="142"/>
    </row>
    <row r="11" ht="24" customHeight="1" spans="1:11">
      <c r="A11" s="353" t="s">
        <v>17</v>
      </c>
      <c r="B11" s="350"/>
      <c r="C11" s="351"/>
      <c r="D11" s="350"/>
      <c r="E11" s="350"/>
      <c r="F11" s="352"/>
      <c r="G11" s="352"/>
      <c r="H11" s="346"/>
      <c r="I11" s="142"/>
      <c r="K11" s="142"/>
    </row>
    <row r="12" ht="24" customHeight="1" spans="1:11">
      <c r="A12" s="156" t="s">
        <v>18</v>
      </c>
      <c r="B12" s="350">
        <v>8033.11</v>
      </c>
      <c r="C12" s="351">
        <v>8000</v>
      </c>
      <c r="D12" s="350">
        <v>4000</v>
      </c>
      <c r="E12" s="350">
        <v>3851.85</v>
      </c>
      <c r="F12" s="352">
        <f t="shared" ref="F12:F16" si="2">E12/D12</f>
        <v>0.9629625</v>
      </c>
      <c r="G12" s="352">
        <f t="shared" ref="G12:G16" si="3">E12/B12</f>
        <v>0.479496732896724</v>
      </c>
      <c r="H12" s="346"/>
      <c r="I12" s="142"/>
      <c r="K12" s="142"/>
    </row>
    <row r="13" ht="24" customHeight="1" spans="1:11">
      <c r="A13" s="156" t="s">
        <v>19</v>
      </c>
      <c r="B13" s="350">
        <v>2931.68</v>
      </c>
      <c r="C13" s="351">
        <v>3000</v>
      </c>
      <c r="D13" s="350">
        <v>2000</v>
      </c>
      <c r="E13" s="350">
        <v>2056.66</v>
      </c>
      <c r="F13" s="352">
        <f>E13/D13</f>
        <v>1.02833</v>
      </c>
      <c r="G13" s="352">
        <f>E13/B13</f>
        <v>0.701529498444578</v>
      </c>
      <c r="H13" s="346"/>
      <c r="I13" s="142"/>
      <c r="K13" s="142"/>
    </row>
    <row r="14" ht="24" customHeight="1" spans="1:11">
      <c r="A14" s="156" t="s">
        <v>20</v>
      </c>
      <c r="B14" s="350">
        <v>5129.64</v>
      </c>
      <c r="C14" s="351">
        <v>3000</v>
      </c>
      <c r="D14" s="350">
        <v>2000</v>
      </c>
      <c r="E14" s="350">
        <v>1345.26</v>
      </c>
      <c r="F14" s="352">
        <f>E14/D14</f>
        <v>0.67263</v>
      </c>
      <c r="G14" s="352">
        <f>E14/B14</f>
        <v>0.26225232180036</v>
      </c>
      <c r="H14" s="346"/>
      <c r="I14" s="142"/>
      <c r="K14" s="142"/>
    </row>
    <row r="15" ht="24" customHeight="1" spans="1:11">
      <c r="A15" s="156" t="s">
        <v>21</v>
      </c>
      <c r="B15" s="350">
        <v>3501.98</v>
      </c>
      <c r="C15" s="351">
        <v>5700</v>
      </c>
      <c r="D15" s="350">
        <v>6000</v>
      </c>
      <c r="E15" s="350">
        <v>5899.14</v>
      </c>
      <c r="F15" s="352">
        <f>E15/D15</f>
        <v>0.98319</v>
      </c>
      <c r="G15" s="352">
        <f>E15/B15</f>
        <v>1.68451561687959</v>
      </c>
      <c r="H15" s="346"/>
      <c r="I15" s="142"/>
      <c r="K15" s="142"/>
    </row>
    <row r="16" ht="24" customHeight="1" spans="1:11">
      <c r="A16" s="156" t="s">
        <v>22</v>
      </c>
      <c r="B16" s="350">
        <v>360.92</v>
      </c>
      <c r="C16" s="351">
        <v>300</v>
      </c>
      <c r="D16" s="350">
        <v>500</v>
      </c>
      <c r="E16" s="350">
        <v>346.65</v>
      </c>
      <c r="F16" s="352">
        <f>E16/D16</f>
        <v>0.6933</v>
      </c>
      <c r="G16" s="352">
        <f>E16/B16</f>
        <v>0.960462152277513</v>
      </c>
      <c r="H16" s="346"/>
      <c r="I16" s="142"/>
      <c r="K16" s="142"/>
    </row>
    <row r="17" ht="24" customHeight="1" spans="1:11">
      <c r="A17" s="156" t="s">
        <v>23</v>
      </c>
      <c r="B17" s="350"/>
      <c r="C17" s="350"/>
      <c r="D17" s="350"/>
      <c r="E17" s="350"/>
      <c r="F17" s="153"/>
      <c r="G17" s="155"/>
      <c r="H17" s="346"/>
      <c r="I17" s="142"/>
      <c r="K17" s="142"/>
    </row>
    <row r="18" ht="24" customHeight="1" spans="1:11">
      <c r="A18" s="156" t="s">
        <v>24</v>
      </c>
      <c r="B18" s="350"/>
      <c r="C18" s="350"/>
      <c r="D18" s="350"/>
      <c r="E18" s="350"/>
      <c r="F18" s="153"/>
      <c r="G18" s="155"/>
      <c r="H18" s="346"/>
      <c r="I18" s="142"/>
      <c r="K18" s="142"/>
    </row>
    <row r="19" ht="24" customHeight="1" spans="1:11">
      <c r="A19" s="156" t="s">
        <v>25</v>
      </c>
      <c r="B19" s="350"/>
      <c r="C19" s="350"/>
      <c r="D19" s="350"/>
      <c r="E19" s="350"/>
      <c r="F19" s="153"/>
      <c r="G19" s="155"/>
      <c r="H19" s="346"/>
      <c r="I19" s="142"/>
      <c r="K19" s="142"/>
    </row>
    <row r="20" s="336" customFormat="1" ht="24" customHeight="1" spans="1:11">
      <c r="A20" s="347" t="s">
        <v>26</v>
      </c>
      <c r="B20" s="354"/>
      <c r="C20" s="354"/>
      <c r="D20" s="354"/>
      <c r="E20" s="354"/>
      <c r="F20" s="355"/>
      <c r="G20" s="356"/>
      <c r="H20" s="346"/>
      <c r="I20" s="142"/>
      <c r="J20" s="133"/>
      <c r="K20" s="142"/>
    </row>
    <row r="21" ht="24" customHeight="1" spans="1:11">
      <c r="A21" s="156" t="s">
        <v>27</v>
      </c>
      <c r="B21" s="350"/>
      <c r="C21" s="350"/>
      <c r="D21" s="350"/>
      <c r="E21" s="350"/>
      <c r="F21" s="153"/>
      <c r="G21" s="155"/>
      <c r="H21" s="346"/>
      <c r="I21" s="142"/>
      <c r="K21" s="142"/>
    </row>
    <row r="22" ht="24" customHeight="1" spans="1:11">
      <c r="A22" s="156" t="s">
        <v>28</v>
      </c>
      <c r="B22" s="350"/>
      <c r="C22" s="350"/>
      <c r="D22" s="350"/>
      <c r="E22" s="350"/>
      <c r="F22" s="153"/>
      <c r="G22" s="155"/>
      <c r="H22" s="346"/>
      <c r="I22" s="142"/>
      <c r="K22" s="142"/>
    </row>
    <row r="23" ht="24" customHeight="1" spans="1:11">
      <c r="A23" s="156" t="s">
        <v>29</v>
      </c>
      <c r="B23" s="350"/>
      <c r="C23" s="350"/>
      <c r="D23" s="350"/>
      <c r="E23" s="350"/>
      <c r="F23" s="153"/>
      <c r="G23" s="155"/>
      <c r="H23" s="346"/>
      <c r="I23" s="142"/>
      <c r="K23" s="142"/>
    </row>
    <row r="24" ht="24" customHeight="1" spans="1:11">
      <c r="A24" s="156" t="s">
        <v>30</v>
      </c>
      <c r="B24" s="350"/>
      <c r="C24" s="350"/>
      <c r="D24" s="350"/>
      <c r="E24" s="350"/>
      <c r="F24" s="153"/>
      <c r="G24" s="155"/>
      <c r="H24" s="346"/>
      <c r="I24" s="142"/>
      <c r="K24" s="142"/>
    </row>
    <row r="25" ht="24" customHeight="1" spans="1:11">
      <c r="A25" s="357" t="s">
        <v>31</v>
      </c>
      <c r="B25" s="350"/>
      <c r="C25" s="350"/>
      <c r="D25" s="350"/>
      <c r="E25" s="350"/>
      <c r="F25" s="153"/>
      <c r="G25" s="155"/>
      <c r="H25" s="346"/>
      <c r="I25" s="142"/>
      <c r="K25" s="142"/>
    </row>
    <row r="26" ht="24" customHeight="1" spans="1:11">
      <c r="A26" s="156" t="s">
        <v>32</v>
      </c>
      <c r="B26" s="350"/>
      <c r="C26" s="350"/>
      <c r="D26" s="350"/>
      <c r="E26" s="350"/>
      <c r="F26" s="153"/>
      <c r="G26" s="155"/>
      <c r="H26" s="346"/>
      <c r="I26" s="142"/>
      <c r="K26" s="142"/>
    </row>
    <row r="27" ht="24" customHeight="1" spans="1:8">
      <c r="A27" s="358" t="s">
        <v>33</v>
      </c>
      <c r="B27" s="359"/>
      <c r="C27" s="359"/>
      <c r="D27" s="359"/>
      <c r="E27" s="359"/>
      <c r="F27" s="360"/>
      <c r="G27" s="361"/>
      <c r="H27" s="346"/>
    </row>
    <row r="28" s="140" customFormat="1" ht="24" customHeight="1" spans="1:8">
      <c r="A28" s="362" t="s">
        <v>11</v>
      </c>
      <c r="B28" s="363">
        <f>B5</f>
        <v>38207.67</v>
      </c>
      <c r="C28" s="363">
        <f t="shared" ref="B28:G28" si="4">C5</f>
        <v>42159</v>
      </c>
      <c r="D28" s="363">
        <f>D5</f>
        <v>35000</v>
      </c>
      <c r="E28" s="363">
        <f>E5</f>
        <v>33457.3</v>
      </c>
      <c r="F28" s="364">
        <f>E28/D28</f>
        <v>0.955922857142857</v>
      </c>
      <c r="G28" s="364">
        <f>E28/B28</f>
        <v>0.875669728093862</v>
      </c>
      <c r="H28" s="346"/>
    </row>
    <row r="29" ht="24" customHeight="1" spans="1:8">
      <c r="A29" s="151" t="s">
        <v>34</v>
      </c>
      <c r="B29" s="350"/>
      <c r="C29" s="350"/>
      <c r="D29" s="350"/>
      <c r="E29" s="350"/>
      <c r="F29" s="350"/>
      <c r="G29" s="350"/>
      <c r="H29" s="346"/>
    </row>
    <row r="30" ht="24" customHeight="1" spans="1:8">
      <c r="A30" s="151" t="s">
        <v>35</v>
      </c>
      <c r="B30" s="350">
        <v>4400.11</v>
      </c>
      <c r="C30" s="351">
        <v>1443.12</v>
      </c>
      <c r="D30" s="350">
        <v>6497.25</v>
      </c>
      <c r="E30" s="350">
        <v>6577.27</v>
      </c>
      <c r="F30" s="352">
        <f t="shared" ref="F30:F34" si="5">E30/D30</f>
        <v>1.01231597983762</v>
      </c>
      <c r="G30" s="352">
        <f t="shared" ref="G30:G34" si="6">E30/B30</f>
        <v>1.49479672099107</v>
      </c>
      <c r="H30" s="346"/>
    </row>
    <row r="31" ht="24" customHeight="1" spans="1:8">
      <c r="A31" s="151" t="s">
        <v>36</v>
      </c>
      <c r="B31" s="350">
        <v>244.03</v>
      </c>
      <c r="C31" s="351">
        <v>244.03</v>
      </c>
      <c r="D31" s="350">
        <v>157.73</v>
      </c>
      <c r="E31" s="350">
        <v>157.73</v>
      </c>
      <c r="F31" s="352">
        <f>E31/D31</f>
        <v>1</v>
      </c>
      <c r="G31" s="352">
        <f>E31/B31</f>
        <v>0.646354956357825</v>
      </c>
      <c r="H31" s="346"/>
    </row>
    <row r="32" ht="24" customHeight="1" spans="1:8">
      <c r="A32" s="151" t="s">
        <v>37</v>
      </c>
      <c r="B32" s="350">
        <v>493.11</v>
      </c>
      <c r="C32" s="265"/>
      <c r="D32" s="350">
        <v>3476.86</v>
      </c>
      <c r="E32" s="350">
        <v>3476.86</v>
      </c>
      <c r="F32" s="352">
        <f>E32/D32</f>
        <v>1</v>
      </c>
      <c r="G32" s="352">
        <f>E32/B32</f>
        <v>7.05088114213867</v>
      </c>
      <c r="H32" s="346"/>
    </row>
    <row r="33" ht="24" customHeight="1" spans="1:8">
      <c r="A33" s="151" t="s">
        <v>38</v>
      </c>
      <c r="B33" s="350">
        <v>15016.6</v>
      </c>
      <c r="C33" s="254">
        <v>3270.94</v>
      </c>
      <c r="D33" s="350">
        <v>1082.76</v>
      </c>
      <c r="E33" s="350">
        <v>1482.77</v>
      </c>
      <c r="F33" s="352">
        <f>E33/D33</f>
        <v>1.36943551664265</v>
      </c>
      <c r="G33" s="352">
        <f>E33/B33</f>
        <v>0.0987420587882743</v>
      </c>
      <c r="H33" s="346"/>
    </row>
    <row r="34" ht="24" customHeight="1" spans="1:8">
      <c r="A34" s="365" t="s">
        <v>39</v>
      </c>
      <c r="B34" s="366">
        <f>SUM(B28:B33)</f>
        <v>58361.52</v>
      </c>
      <c r="C34" s="366">
        <f>SUM(C28:C33)</f>
        <v>47117.09</v>
      </c>
      <c r="D34" s="366">
        <f>SUM(D28:D33)</f>
        <v>46214.6</v>
      </c>
      <c r="E34" s="366">
        <f>SUM(E28:E33)</f>
        <v>45151.93</v>
      </c>
      <c r="F34" s="367">
        <f>E34/D34</f>
        <v>0.977005751429202</v>
      </c>
      <c r="G34" s="367">
        <f>E34/B34</f>
        <v>0.773659253562964</v>
      </c>
      <c r="H34" s="346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393055555555556" right="0.354166666666667" top="0.313888888888889" bottom="0.432638888888889" header="0.354166666666667" footer="0.238888888888889"/>
  <pageSetup paperSize="9" scale="85" orientation="portrait" horizontalDpi="600"/>
  <headerFooter alignWithMargins="0"/>
  <rowBreaks count="1" manualBreakCount="1">
    <brk id="19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showGridLines="0" tabSelected="1" workbookViewId="0">
      <selection activeCell="F14" sqref="F14"/>
    </sheetView>
  </sheetViews>
  <sheetFormatPr defaultColWidth="9" defaultRowHeight="14.25" outlineLevelCol="6"/>
  <cols>
    <col min="1" max="1" width="50.2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445</v>
      </c>
      <c r="B1" s="6"/>
      <c r="C1" s="6"/>
      <c r="D1" s="6"/>
      <c r="E1" s="7"/>
      <c r="F1" s="7"/>
    </row>
    <row r="2" s="2" customFormat="1" spans="1:7">
      <c r="A2" s="2" t="s">
        <v>446</v>
      </c>
      <c r="B2" s="8"/>
      <c r="F2" s="8" t="s">
        <v>3</v>
      </c>
      <c r="G2" s="8"/>
    </row>
    <row r="3" s="3" customFormat="1" ht="34.5" customHeight="1" spans="1:6">
      <c r="A3" s="9" t="s">
        <v>4</v>
      </c>
      <c r="B3" s="10" t="s">
        <v>6</v>
      </c>
      <c r="C3" s="10" t="s">
        <v>7</v>
      </c>
      <c r="D3" s="11" t="s">
        <v>72</v>
      </c>
      <c r="E3" s="12" t="s">
        <v>9</v>
      </c>
      <c r="F3" s="13" t="s">
        <v>447</v>
      </c>
    </row>
    <row r="4" s="3" customFormat="1" ht="34.5" customHeight="1" spans="1:6">
      <c r="A4" s="9"/>
      <c r="B4" s="14"/>
      <c r="C4" s="14"/>
      <c r="D4" s="15"/>
      <c r="E4" s="16"/>
      <c r="F4" s="17"/>
    </row>
    <row r="5" s="4" customFormat="1" ht="30.75" customHeight="1" spans="1:6">
      <c r="A5" s="18" t="s">
        <v>448</v>
      </c>
      <c r="B5" s="19">
        <v>0</v>
      </c>
      <c r="C5" s="19">
        <v>0</v>
      </c>
      <c r="D5" s="19">
        <v>0</v>
      </c>
      <c r="E5" s="20"/>
      <c r="F5" s="20"/>
    </row>
    <row r="6" s="4" customFormat="1" ht="30.75" customHeight="1" spans="1:6">
      <c r="A6" s="21" t="s">
        <v>449</v>
      </c>
      <c r="B6" s="19"/>
      <c r="C6" s="19"/>
      <c r="D6" s="19"/>
      <c r="E6" s="20"/>
      <c r="F6" s="20"/>
    </row>
    <row r="7" s="4" customFormat="1" ht="30.75" customHeight="1" spans="1:6">
      <c r="A7" s="22" t="s">
        <v>450</v>
      </c>
      <c r="B7" s="19"/>
      <c r="C7" s="19"/>
      <c r="D7" s="19"/>
      <c r="E7" s="20"/>
      <c r="F7" s="20"/>
    </row>
    <row r="8" s="4" customFormat="1" ht="30.75" customHeight="1" spans="1:6">
      <c r="A8" s="21" t="s">
        <v>451</v>
      </c>
      <c r="B8" s="19"/>
      <c r="C8" s="19"/>
      <c r="D8" s="19"/>
      <c r="E8" s="20"/>
      <c r="F8" s="20"/>
    </row>
    <row r="9" s="4" customFormat="1" ht="30.75" customHeight="1" spans="1:6">
      <c r="A9" s="22" t="s">
        <v>452</v>
      </c>
      <c r="B9" s="19"/>
      <c r="C9" s="19"/>
      <c r="D9" s="19"/>
      <c r="E9" s="20"/>
      <c r="F9" s="20"/>
    </row>
    <row r="10" ht="24.6" customHeight="1"/>
    <row r="11" ht="24.6" customHeight="1"/>
    <row r="12" ht="24.6" customHeight="1"/>
    <row r="13" ht="24.6" customHeight="1"/>
    <row r="14" ht="24.6" customHeight="1"/>
    <row r="15" ht="24.6" customHeight="1"/>
  </sheetData>
  <mergeCells count="7">
    <mergeCell ref="A1:D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5"/>
  <sheetViews>
    <sheetView showGridLines="0" showZeros="0" zoomScale="85" zoomScaleNormal="85" workbookViewId="0">
      <pane ySplit="4" topLeftCell="A15" activePane="bottomLeft" state="frozen"/>
      <selection/>
      <selection pane="bottomLeft" activeCell="E31" sqref="E31"/>
    </sheetView>
  </sheetViews>
  <sheetFormatPr defaultColWidth="9" defaultRowHeight="15"/>
  <cols>
    <col min="1" max="1" width="29.75" style="85" customWidth="1"/>
    <col min="2" max="2" width="11.1666666666667" style="85" customWidth="1"/>
    <col min="3" max="3" width="10.375" style="85" customWidth="1"/>
    <col min="4" max="4" width="12.4916666666667" style="85" customWidth="1"/>
    <col min="5" max="5" width="10.375" style="298" customWidth="1"/>
    <col min="6" max="6" width="12.4916666666667" style="85" customWidth="1"/>
    <col min="7" max="7" width="11.75" style="85" customWidth="1"/>
    <col min="8" max="8" width="11.625" style="85" customWidth="1"/>
    <col min="9" max="16384" width="9" style="85"/>
  </cols>
  <sheetData>
    <row r="1" s="84" customFormat="1" ht="48" customHeight="1" spans="1:7">
      <c r="A1" s="104" t="s">
        <v>40</v>
      </c>
      <c r="B1" s="104"/>
      <c r="C1" s="104"/>
      <c r="D1" s="104"/>
      <c r="E1" s="104"/>
      <c r="F1" s="104"/>
      <c r="G1" s="104"/>
    </row>
    <row r="2" s="54" customFormat="1" ht="14.25" spans="1:7">
      <c r="A2" s="54" t="s">
        <v>41</v>
      </c>
      <c r="E2" s="299"/>
      <c r="G2" s="300" t="s">
        <v>3</v>
      </c>
    </row>
    <row r="3" s="54" customFormat="1" ht="21" customHeight="1" spans="1:7">
      <c r="A3" s="301" t="s">
        <v>4</v>
      </c>
      <c r="B3" s="301" t="s">
        <v>5</v>
      </c>
      <c r="C3" s="301" t="s">
        <v>6</v>
      </c>
      <c r="D3" s="301" t="s">
        <v>7</v>
      </c>
      <c r="E3" s="302" t="s">
        <v>8</v>
      </c>
      <c r="F3" s="301" t="s">
        <v>9</v>
      </c>
      <c r="G3" s="301" t="s">
        <v>10</v>
      </c>
    </row>
    <row r="4" s="55" customFormat="1" ht="21" customHeight="1" spans="1:7">
      <c r="A4" s="303"/>
      <c r="B4" s="301"/>
      <c r="C4" s="303"/>
      <c r="D4" s="303"/>
      <c r="E4" s="304"/>
      <c r="F4" s="303"/>
      <c r="G4" s="303"/>
    </row>
    <row r="5" ht="27.95" customHeight="1" spans="1:8">
      <c r="A5" s="107" t="s">
        <v>42</v>
      </c>
      <c r="B5" s="305">
        <f>SUM(B6:B25)</f>
        <v>14828.57</v>
      </c>
      <c r="C5" s="305">
        <f>SUM(C6:C25)</f>
        <v>18796.5</v>
      </c>
      <c r="D5" s="305">
        <f>SUM(D6:D25)</f>
        <v>18962.58</v>
      </c>
      <c r="E5" s="305">
        <f>SUM(E6:E25)</f>
        <v>14767.92</v>
      </c>
      <c r="F5" s="306">
        <f t="shared" ref="F5:F7" si="0">E5/D5</f>
        <v>0.778792759213145</v>
      </c>
      <c r="G5" s="307">
        <f t="shared" ref="G5:G23" si="1">E5/B5</f>
        <v>0.995909922534674</v>
      </c>
      <c r="H5" s="308"/>
    </row>
    <row r="6" ht="27.95" customHeight="1" spans="1:9">
      <c r="A6" s="309" t="s">
        <v>43</v>
      </c>
      <c r="B6" s="310">
        <v>5174.77</v>
      </c>
      <c r="C6" s="311">
        <v>4203.29</v>
      </c>
      <c r="D6" s="310">
        <v>4781.34</v>
      </c>
      <c r="E6" s="310">
        <v>4401.46</v>
      </c>
      <c r="F6" s="312">
        <f>E6/D6</f>
        <v>0.920549469395609</v>
      </c>
      <c r="G6" s="312">
        <f>E6/B6</f>
        <v>0.850561474229772</v>
      </c>
      <c r="H6" s="308"/>
      <c r="I6" s="54"/>
    </row>
    <row r="7" ht="27.95" customHeight="1" spans="1:8">
      <c r="A7" s="309" t="s">
        <v>44</v>
      </c>
      <c r="B7" s="310">
        <v>24.74</v>
      </c>
      <c r="C7" s="311">
        <v>45</v>
      </c>
      <c r="D7" s="310">
        <v>40</v>
      </c>
      <c r="E7" s="310">
        <v>27.82</v>
      </c>
      <c r="F7" s="312">
        <f>E7/D7</f>
        <v>0.6955</v>
      </c>
      <c r="G7" s="312">
        <f>E7/B7</f>
        <v>1.12449474535166</v>
      </c>
      <c r="H7" s="308"/>
    </row>
    <row r="8" ht="27.95" customHeight="1" spans="1:8">
      <c r="A8" s="309" t="s">
        <v>45</v>
      </c>
      <c r="B8" s="310">
        <v>5.06</v>
      </c>
      <c r="C8" s="311">
        <v>123.2</v>
      </c>
      <c r="D8" s="310">
        <v>123.2</v>
      </c>
      <c r="E8" s="310">
        <v>16.98</v>
      </c>
      <c r="F8" s="312">
        <f t="shared" ref="F8:F17" si="2">E8/D8</f>
        <v>0.137824675324675</v>
      </c>
      <c r="G8" s="312">
        <f t="shared" ref="G8:G17" si="3">E8/B8</f>
        <v>3.35573122529644</v>
      </c>
      <c r="H8" s="308"/>
    </row>
    <row r="9" ht="27.95" customHeight="1" spans="1:8">
      <c r="A9" s="309" t="s">
        <v>46</v>
      </c>
      <c r="B9" s="310"/>
      <c r="C9" s="311"/>
      <c r="D9" s="310"/>
      <c r="E9" s="310"/>
      <c r="F9" s="312"/>
      <c r="G9" s="312"/>
      <c r="H9" s="308"/>
    </row>
    <row r="10" ht="27.95" customHeight="1" spans="1:8">
      <c r="A10" s="309" t="s">
        <v>47</v>
      </c>
      <c r="B10" s="310">
        <v>156.39</v>
      </c>
      <c r="C10" s="311">
        <v>183</v>
      </c>
      <c r="D10" s="310">
        <v>123</v>
      </c>
      <c r="E10" s="310">
        <v>114.59</v>
      </c>
      <c r="F10" s="312">
        <f t="shared" ref="F10:F16" si="4">E10/D10</f>
        <v>0.931626016260163</v>
      </c>
      <c r="G10" s="312">
        <f t="shared" ref="G10:G25" si="5">E10/B10</f>
        <v>0.732719483342925</v>
      </c>
      <c r="H10" s="308"/>
    </row>
    <row r="11" ht="27.95" customHeight="1" spans="1:8">
      <c r="A11" s="309" t="s">
        <v>48</v>
      </c>
      <c r="B11" s="310">
        <v>3590.16</v>
      </c>
      <c r="C11" s="311">
        <v>5455.69</v>
      </c>
      <c r="D11" s="310">
        <v>5220.61</v>
      </c>
      <c r="E11" s="310">
        <v>4121.32</v>
      </c>
      <c r="F11" s="312">
        <f>E11/D11</f>
        <v>0.789432652506125</v>
      </c>
      <c r="G11" s="312">
        <f>E11/B11</f>
        <v>1.1479488379348</v>
      </c>
      <c r="H11" s="308"/>
    </row>
    <row r="12" ht="27.95" customHeight="1" spans="1:8">
      <c r="A12" s="309" t="s">
        <v>49</v>
      </c>
      <c r="B12" s="310">
        <v>269</v>
      </c>
      <c r="C12" s="311">
        <v>426.38</v>
      </c>
      <c r="D12" s="310">
        <v>1006.47</v>
      </c>
      <c r="E12" s="310">
        <v>691.4</v>
      </c>
      <c r="F12" s="312">
        <f>E12/D12</f>
        <v>0.686955398571244</v>
      </c>
      <c r="G12" s="312">
        <f>E12/B12</f>
        <v>2.57026022304833</v>
      </c>
      <c r="H12" s="308"/>
    </row>
    <row r="13" ht="27.95" customHeight="1" spans="1:8">
      <c r="A13" s="309" t="s">
        <v>50</v>
      </c>
      <c r="B13" s="310">
        <v>134.37</v>
      </c>
      <c r="C13" s="311">
        <v>190</v>
      </c>
      <c r="D13" s="310">
        <v>190</v>
      </c>
      <c r="E13" s="310">
        <v>105.01</v>
      </c>
      <c r="F13" s="312">
        <f>E13/D13</f>
        <v>0.552684210526316</v>
      </c>
      <c r="G13" s="312">
        <f>E13/B13</f>
        <v>0.781498846468706</v>
      </c>
      <c r="H13" s="308"/>
    </row>
    <row r="14" ht="27.95" customHeight="1" spans="1:8">
      <c r="A14" s="309" t="s">
        <v>51</v>
      </c>
      <c r="B14" s="310">
        <v>4521.53</v>
      </c>
      <c r="C14" s="311">
        <v>7310.62</v>
      </c>
      <c r="D14" s="310">
        <v>6866.4</v>
      </c>
      <c r="E14" s="310">
        <v>3038.98</v>
      </c>
      <c r="F14" s="312">
        <f>E14/D14</f>
        <v>0.442587090760806</v>
      </c>
      <c r="G14" s="312">
        <f>E14/B14</f>
        <v>0.672113200620144</v>
      </c>
      <c r="H14" s="308"/>
    </row>
    <row r="15" ht="27.95" customHeight="1" spans="1:8">
      <c r="A15" s="309" t="s">
        <v>52</v>
      </c>
      <c r="B15" s="310">
        <v>118.96</v>
      </c>
      <c r="C15" s="311">
        <v>285.02</v>
      </c>
      <c r="D15" s="310">
        <v>262.71</v>
      </c>
      <c r="E15" s="310">
        <v>222.95</v>
      </c>
      <c r="F15" s="312">
        <f>E15/D15</f>
        <v>0.848654409805489</v>
      </c>
      <c r="G15" s="312">
        <f>E15/B15</f>
        <v>1.87415938130464</v>
      </c>
      <c r="H15" s="308"/>
    </row>
    <row r="16" ht="27.95" customHeight="1" spans="1:8">
      <c r="A16" s="309" t="s">
        <v>53</v>
      </c>
      <c r="B16" s="310"/>
      <c r="C16" s="311">
        <v>47.8</v>
      </c>
      <c r="D16" s="310">
        <v>40.4</v>
      </c>
      <c r="E16" s="310"/>
      <c r="F16" s="312">
        <f>E16/D16</f>
        <v>0</v>
      </c>
      <c r="G16" s="312"/>
      <c r="H16" s="308"/>
    </row>
    <row r="17" ht="27.95" customHeight="1" spans="1:8">
      <c r="A17" s="309" t="s">
        <v>54</v>
      </c>
      <c r="B17" s="310">
        <v>0.98</v>
      </c>
      <c r="C17" s="311">
        <v>1.5</v>
      </c>
      <c r="D17" s="310">
        <v>30.45</v>
      </c>
      <c r="E17" s="310">
        <v>29.35</v>
      </c>
      <c r="F17" s="312">
        <f t="shared" ref="F17:F25" si="6">E17/D17</f>
        <v>0.963875205254516</v>
      </c>
      <c r="G17" s="312">
        <f>E17/B17</f>
        <v>29.9489795918367</v>
      </c>
      <c r="H17" s="308"/>
    </row>
    <row r="18" ht="27.95" customHeight="1" spans="1:8">
      <c r="A18" s="309" t="s">
        <v>55</v>
      </c>
      <c r="B18" s="310"/>
      <c r="C18" s="310"/>
      <c r="D18" s="310"/>
      <c r="E18" s="310">
        <v>1150</v>
      </c>
      <c r="F18" s="312"/>
      <c r="G18" s="312"/>
      <c r="H18" s="308"/>
    </row>
    <row r="19" ht="27.95" customHeight="1" spans="1:8">
      <c r="A19" s="309" t="s">
        <v>56</v>
      </c>
      <c r="B19" s="310"/>
      <c r="C19" s="310"/>
      <c r="D19" s="310"/>
      <c r="E19" s="310"/>
      <c r="F19" s="312"/>
      <c r="G19" s="312"/>
      <c r="H19" s="308"/>
    </row>
    <row r="20" ht="26.45" customHeight="1" spans="1:8">
      <c r="A20" s="309" t="s">
        <v>57</v>
      </c>
      <c r="B20" s="313"/>
      <c r="C20" s="314"/>
      <c r="D20" s="310">
        <v>3</v>
      </c>
      <c r="E20" s="313">
        <v>3</v>
      </c>
      <c r="F20" s="312">
        <f t="shared" ref="F20:F25" si="7">E20/D20</f>
        <v>1</v>
      </c>
      <c r="G20" s="312"/>
      <c r="H20" s="308"/>
    </row>
    <row r="21" ht="27.95" customHeight="1" spans="1:8">
      <c r="A21" s="309" t="s">
        <v>58</v>
      </c>
      <c r="B21" s="315"/>
      <c r="C21" s="314"/>
      <c r="D21" s="310"/>
      <c r="E21" s="315"/>
      <c r="F21" s="312"/>
      <c r="G21" s="312"/>
      <c r="H21" s="308"/>
    </row>
    <row r="22" ht="26.45" customHeight="1" spans="1:8">
      <c r="A22" s="309" t="s">
        <v>59</v>
      </c>
      <c r="B22" s="316">
        <v>719.28</v>
      </c>
      <c r="C22" s="314"/>
      <c r="D22" s="310"/>
      <c r="E22" s="316">
        <v>772.98</v>
      </c>
      <c r="F22" s="312"/>
      <c r="G22" s="312">
        <f>E22/B22</f>
        <v>1.07465799132466</v>
      </c>
      <c r="H22" s="308"/>
    </row>
    <row r="23" ht="27.95" customHeight="1" spans="1:8">
      <c r="A23" s="309" t="s">
        <v>60</v>
      </c>
      <c r="B23" s="315">
        <v>113.33</v>
      </c>
      <c r="C23" s="311">
        <v>125</v>
      </c>
      <c r="D23" s="310">
        <v>125</v>
      </c>
      <c r="E23" s="315">
        <v>72.08</v>
      </c>
      <c r="F23" s="312">
        <f>E23/D23</f>
        <v>0.57664</v>
      </c>
      <c r="G23" s="312">
        <f>E23/B23</f>
        <v>0.636018706432542</v>
      </c>
      <c r="H23" s="308"/>
    </row>
    <row r="24" ht="27.95" customHeight="1" spans="1:8">
      <c r="A24" s="309" t="s">
        <v>61</v>
      </c>
      <c r="B24" s="317"/>
      <c r="C24" s="318">
        <v>200</v>
      </c>
      <c r="D24" s="310"/>
      <c r="E24" s="317"/>
      <c r="F24" s="312"/>
      <c r="G24" s="312"/>
      <c r="H24" s="308"/>
    </row>
    <row r="25" ht="27.95" customHeight="1" spans="1:8">
      <c r="A25" s="319" t="s">
        <v>62</v>
      </c>
      <c r="B25" s="320"/>
      <c r="C25" s="321">
        <v>200</v>
      </c>
      <c r="D25" s="322">
        <v>150</v>
      </c>
      <c r="E25" s="320"/>
      <c r="F25" s="323">
        <f>E25/D25</f>
        <v>0</v>
      </c>
      <c r="G25" s="323"/>
      <c r="H25" s="308"/>
    </row>
    <row r="26" ht="27.95" customHeight="1" spans="1:7">
      <c r="A26" s="324" t="s">
        <v>39</v>
      </c>
      <c r="B26" s="325">
        <f>'1收入'!B34</f>
        <v>58361.52</v>
      </c>
      <c r="C26" s="325">
        <f>'1收入'!C34</f>
        <v>47117.09</v>
      </c>
      <c r="D26" s="325">
        <f>'1收入'!D34</f>
        <v>46214.6</v>
      </c>
      <c r="E26" s="325">
        <f>'1收入'!E34</f>
        <v>45151.93</v>
      </c>
      <c r="F26" s="326">
        <f t="shared" ref="F25:F32" si="8">E26/D26</f>
        <v>0.977005751429202</v>
      </c>
      <c r="G26" s="326">
        <f t="shared" ref="G26:G32" si="9">E26/B26</f>
        <v>0.773659253562964</v>
      </c>
    </row>
    <row r="27" ht="27.95" customHeight="1" spans="1:7">
      <c r="A27" s="327" t="s">
        <v>63</v>
      </c>
      <c r="B27" s="310">
        <f>B5</f>
        <v>14828.57</v>
      </c>
      <c r="C27" s="310">
        <f>C5</f>
        <v>18796.5</v>
      </c>
      <c r="D27" s="310">
        <f>D5</f>
        <v>18962.58</v>
      </c>
      <c r="E27" s="310">
        <f>E5</f>
        <v>14767.92</v>
      </c>
      <c r="F27" s="312">
        <f>E27/D27</f>
        <v>0.778792759213145</v>
      </c>
      <c r="G27" s="312">
        <f>E27/B27</f>
        <v>0.995909922534675</v>
      </c>
    </row>
    <row r="28" ht="27.95" customHeight="1" spans="1:7">
      <c r="A28" s="328" t="s">
        <v>64</v>
      </c>
      <c r="B28" s="310">
        <v>24402.57</v>
      </c>
      <c r="C28" s="329">
        <v>24891.69</v>
      </c>
      <c r="D28" s="310">
        <v>24402.57</v>
      </c>
      <c r="E28" s="310">
        <v>24371.4</v>
      </c>
      <c r="F28" s="312">
        <f>E28/D28</f>
        <v>0.998722675521472</v>
      </c>
      <c r="G28" s="312">
        <f>E28/B28</f>
        <v>0.998722675521472</v>
      </c>
    </row>
    <row r="29" ht="27.95" customHeight="1" spans="1:7">
      <c r="A29" s="330" t="s">
        <v>65</v>
      </c>
      <c r="B29" s="310">
        <v>2849.45</v>
      </c>
      <c r="C29" s="329">
        <v>3428.9</v>
      </c>
      <c r="D29" s="310">
        <v>2849.45</v>
      </c>
      <c r="E29" s="310">
        <v>2450.54</v>
      </c>
      <c r="F29" s="312">
        <f>E29/D29</f>
        <v>0.86000456228395</v>
      </c>
      <c r="G29" s="312">
        <f>E29/B29</f>
        <v>0.86000456228395</v>
      </c>
    </row>
    <row r="30" ht="27.95" customHeight="1" spans="1:7">
      <c r="A30" s="331" t="s">
        <v>66</v>
      </c>
      <c r="B30" s="332">
        <f>B26-B27-B28-B29</f>
        <v>16280.93</v>
      </c>
      <c r="C30" s="332">
        <f>C26-C27-C28-C29</f>
        <v>5.00222085975111e-12</v>
      </c>
      <c r="D30" s="332">
        <f>D26-D27-D28-D29</f>
        <v>8.18545231595635e-12</v>
      </c>
      <c r="E30" s="332">
        <f>E26-E27-E28-E29</f>
        <v>3562.07000000001</v>
      </c>
      <c r="F30" s="306"/>
      <c r="G30" s="306">
        <f>E30/B30</f>
        <v>0.218787870226087</v>
      </c>
    </row>
    <row r="31" ht="27.95" customHeight="1" spans="1:7">
      <c r="A31" s="333" t="s">
        <v>67</v>
      </c>
      <c r="B31" s="310">
        <v>16123.2</v>
      </c>
      <c r="C31" s="310"/>
      <c r="D31" s="310"/>
      <c r="E31" s="310">
        <v>3123.27</v>
      </c>
      <c r="F31" s="312"/>
      <c r="G31" s="312">
        <f>E31/B31</f>
        <v>0.193712786543614</v>
      </c>
    </row>
    <row r="32" ht="27.95" customHeight="1" spans="1:7">
      <c r="A32" s="334" t="s">
        <v>68</v>
      </c>
      <c r="B32" s="310">
        <f>B30-B31</f>
        <v>157.729999999996</v>
      </c>
      <c r="C32" s="310"/>
      <c r="D32" s="310"/>
      <c r="E32" s="310">
        <f>E30-E31</f>
        <v>438.800000000008</v>
      </c>
      <c r="F32" s="312"/>
      <c r="G32" s="312">
        <f>E32/B32</f>
        <v>2.78196918785278</v>
      </c>
    </row>
    <row r="33" ht="24.6" customHeight="1"/>
    <row r="34" ht="24.6" customHeight="1"/>
    <row r="35" ht="24.6" customHeight="1"/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471527777777778" right="0.393055555555556" top="0.235416666666667" bottom="0.313888888888889" header="0.432638888888889" footer="0.238888888888889"/>
  <pageSetup paperSize="9" scale="79" orientation="portrait" horizontalDpi="600"/>
  <headerFooter alignWithMargins="0"/>
  <rowBreaks count="1" manualBreakCount="1">
    <brk id="1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37"/>
  <sheetViews>
    <sheetView showGridLines="0" showZeros="0" workbookViewId="0">
      <pane ySplit="4" topLeftCell="A5" activePane="bottomLeft" state="frozen"/>
      <selection/>
      <selection pane="bottomLeft" activeCell="I15" sqref="I15"/>
    </sheetView>
  </sheetViews>
  <sheetFormatPr defaultColWidth="8.375" defaultRowHeight="24.95" customHeight="1" outlineLevelCol="3"/>
  <cols>
    <col min="1" max="1" width="45.75" style="270" customWidth="1"/>
    <col min="2" max="3" width="19" style="271" customWidth="1"/>
    <col min="4" max="4" width="19" style="272" customWidth="1"/>
    <col min="5" max="5" width="8.375" style="270" customWidth="1"/>
    <col min="6" max="16383" width="8.375" style="270"/>
  </cols>
  <sheetData>
    <row r="1" s="267" customFormat="1" ht="51.75" customHeight="1" spans="1:4">
      <c r="A1" s="273" t="s">
        <v>69</v>
      </c>
      <c r="B1" s="273"/>
      <c r="C1" s="273"/>
      <c r="D1" s="274"/>
    </row>
    <row r="2" ht="19.5" customHeight="1" spans="1:4">
      <c r="A2" s="275" t="s">
        <v>70</v>
      </c>
      <c r="B2" s="276"/>
      <c r="C2" s="276"/>
      <c r="D2" s="277" t="s">
        <v>3</v>
      </c>
    </row>
    <row r="3" s="268" customFormat="1" ht="36.75" customHeight="1" spans="1:4">
      <c r="A3" s="278" t="s">
        <v>71</v>
      </c>
      <c r="B3" s="279" t="s">
        <v>7</v>
      </c>
      <c r="C3" s="279" t="s">
        <v>72</v>
      </c>
      <c r="D3" s="280" t="s">
        <v>9</v>
      </c>
    </row>
    <row r="4" s="269" customFormat="1" ht="22.5" customHeight="1" spans="1:4">
      <c r="A4" s="281" t="s">
        <v>42</v>
      </c>
      <c r="B4" s="282">
        <f>B5+B31+B34+B39+B42+B78+B90+B95+B105+B115+B120+B124+B127+B130+B133+B137</f>
        <v>18962.58</v>
      </c>
      <c r="C4" s="282">
        <f>C5+C31+C34+C39+C42+C78+C90+C95+C105+C115+C120+C124+C127+C130+C133+C137</f>
        <v>14767.92</v>
      </c>
      <c r="D4" s="283">
        <f t="shared" ref="D4:D67" si="0">C4/B4</f>
        <v>0.778792759213145</v>
      </c>
    </row>
    <row r="5" customHeight="1" spans="1:4">
      <c r="A5" s="284" t="s">
        <v>43</v>
      </c>
      <c r="B5" s="285">
        <v>4781.34</v>
      </c>
      <c r="C5" s="284">
        <v>4401.46</v>
      </c>
      <c r="D5" s="286">
        <f>C5/B5</f>
        <v>0.920549469395609</v>
      </c>
    </row>
    <row r="6" customHeight="1" spans="1:4">
      <c r="A6" s="287" t="s">
        <v>73</v>
      </c>
      <c r="B6" s="287">
        <v>1</v>
      </c>
      <c r="C6" s="288"/>
      <c r="D6" s="289">
        <f>C6/B6</f>
        <v>0</v>
      </c>
    </row>
    <row r="7" customHeight="1" spans="1:4">
      <c r="A7" s="290" t="s">
        <v>74</v>
      </c>
      <c r="B7" s="291">
        <v>1</v>
      </c>
      <c r="C7" s="292"/>
      <c r="D7" s="293">
        <f>C7/B7</f>
        <v>0</v>
      </c>
    </row>
    <row r="8" customHeight="1" spans="1:4">
      <c r="A8" s="287" t="s">
        <v>75</v>
      </c>
      <c r="B8" s="294">
        <v>4413.84</v>
      </c>
      <c r="C8" s="288">
        <v>3977.72</v>
      </c>
      <c r="D8" s="289">
        <f>C8/B8</f>
        <v>0.901192612328494</v>
      </c>
    </row>
    <row r="9" customHeight="1" spans="1:4">
      <c r="A9" s="290" t="s">
        <v>76</v>
      </c>
      <c r="B9" s="295">
        <v>1768.24</v>
      </c>
      <c r="C9" s="292">
        <v>1854.54</v>
      </c>
      <c r="D9" s="293">
        <f>C9/B9</f>
        <v>1.04880559200109</v>
      </c>
    </row>
    <row r="10" customHeight="1" spans="1:4">
      <c r="A10" s="290" t="s">
        <v>77</v>
      </c>
      <c r="B10" s="295">
        <v>1437.83</v>
      </c>
      <c r="C10" s="292">
        <v>1224.85</v>
      </c>
      <c r="D10" s="293">
        <f>C10/B10</f>
        <v>0.851874004576341</v>
      </c>
    </row>
    <row r="11" customHeight="1" spans="1:4">
      <c r="A11" s="290" t="s">
        <v>78</v>
      </c>
      <c r="B11" s="295">
        <v>1100.98</v>
      </c>
      <c r="C11" s="292">
        <v>815.79</v>
      </c>
      <c r="D11" s="293">
        <f>C11/B11</f>
        <v>0.740967138367636</v>
      </c>
    </row>
    <row r="12" customHeight="1" spans="1:4">
      <c r="A12" s="290" t="s">
        <v>79</v>
      </c>
      <c r="B12" s="291">
        <v>106.8</v>
      </c>
      <c r="C12" s="292">
        <v>82.54</v>
      </c>
      <c r="D12" s="293">
        <f>C12/B12</f>
        <v>0.772846441947566</v>
      </c>
    </row>
    <row r="13" customHeight="1" spans="1:4">
      <c r="A13" s="287" t="s">
        <v>80</v>
      </c>
      <c r="B13" s="287">
        <v>107.5</v>
      </c>
      <c r="C13" s="288">
        <v>59.84</v>
      </c>
      <c r="D13" s="289">
        <f>C13/B13</f>
        <v>0.556651162790698</v>
      </c>
    </row>
    <row r="14" customHeight="1" spans="1:4">
      <c r="A14" s="290" t="s">
        <v>81</v>
      </c>
      <c r="B14" s="291">
        <v>4.5</v>
      </c>
      <c r="C14" s="292"/>
      <c r="D14" s="293">
        <f>C14/B14</f>
        <v>0</v>
      </c>
    </row>
    <row r="15" customHeight="1" spans="1:4">
      <c r="A15" s="290" t="s">
        <v>82</v>
      </c>
      <c r="B15" s="291">
        <v>95</v>
      </c>
      <c r="C15" s="292">
        <v>52.64</v>
      </c>
      <c r="D15" s="293">
        <f>C15/B15</f>
        <v>0.554105263157895</v>
      </c>
    </row>
    <row r="16" customHeight="1" spans="1:4">
      <c r="A16" s="290" t="s">
        <v>83</v>
      </c>
      <c r="B16" s="291">
        <v>8</v>
      </c>
      <c r="C16" s="292">
        <v>7.2</v>
      </c>
      <c r="D16" s="293">
        <f>C16/B16</f>
        <v>0.9</v>
      </c>
    </row>
    <row r="17" customHeight="1" spans="1:4">
      <c r="A17" s="287" t="s">
        <v>84</v>
      </c>
      <c r="B17" s="287">
        <v>5</v>
      </c>
      <c r="C17" s="288"/>
      <c r="D17" s="289">
        <f>C17/B17</f>
        <v>0</v>
      </c>
    </row>
    <row r="18" customHeight="1" spans="1:4">
      <c r="A18" s="290" t="s">
        <v>85</v>
      </c>
      <c r="B18" s="291">
        <v>5</v>
      </c>
      <c r="C18" s="292"/>
      <c r="D18" s="293">
        <f>C18/B18</f>
        <v>0</v>
      </c>
    </row>
    <row r="19" customHeight="1" spans="1:4">
      <c r="A19" s="287" t="s">
        <v>86</v>
      </c>
      <c r="B19" s="287">
        <v>180</v>
      </c>
      <c r="C19" s="288">
        <v>103</v>
      </c>
      <c r="D19" s="289">
        <f>C19/B19</f>
        <v>0.572222222222222</v>
      </c>
    </row>
    <row r="20" customHeight="1" spans="1:4">
      <c r="A20" s="290" t="s">
        <v>87</v>
      </c>
      <c r="B20" s="291">
        <v>180</v>
      </c>
      <c r="C20" s="292">
        <v>103</v>
      </c>
      <c r="D20" s="293">
        <f>C20/B20</f>
        <v>0.572222222222222</v>
      </c>
    </row>
    <row r="21" customHeight="1" spans="1:4">
      <c r="A21" s="287" t="s">
        <v>88</v>
      </c>
      <c r="B21" s="287">
        <v>19</v>
      </c>
      <c r="C21" s="288">
        <v>17</v>
      </c>
      <c r="D21" s="289">
        <f>C21/B21</f>
        <v>0.894736842105263</v>
      </c>
    </row>
    <row r="22" customHeight="1" spans="1:4">
      <c r="A22" s="290" t="s">
        <v>89</v>
      </c>
      <c r="B22" s="291">
        <v>19</v>
      </c>
      <c r="C22" s="292">
        <v>17</v>
      </c>
      <c r="D22" s="293">
        <f>C22/B22</f>
        <v>0.894736842105263</v>
      </c>
    </row>
    <row r="23" customHeight="1" spans="1:4">
      <c r="A23" s="287" t="s">
        <v>90</v>
      </c>
      <c r="B23" s="287">
        <v>20</v>
      </c>
      <c r="C23" s="288">
        <v>219.97</v>
      </c>
      <c r="D23" s="289">
        <f>C23/B23</f>
        <v>10.9985</v>
      </c>
    </row>
    <row r="24" customHeight="1" spans="1:4">
      <c r="A24" s="290" t="s">
        <v>91</v>
      </c>
      <c r="B24" s="291">
        <v>20</v>
      </c>
      <c r="C24" s="292">
        <v>219.97</v>
      </c>
      <c r="D24" s="293">
        <f>C24/B24</f>
        <v>10.9985</v>
      </c>
    </row>
    <row r="25" customHeight="1" spans="1:4">
      <c r="A25" s="287" t="s">
        <v>92</v>
      </c>
      <c r="B25" s="287">
        <v>5</v>
      </c>
      <c r="C25" s="288">
        <v>4.98</v>
      </c>
      <c r="D25" s="289">
        <f>C25/B25</f>
        <v>0.996</v>
      </c>
    </row>
    <row r="26" customHeight="1" spans="1:4">
      <c r="A26" s="290" t="s">
        <v>93</v>
      </c>
      <c r="B26" s="291">
        <v>5</v>
      </c>
      <c r="C26" s="292">
        <v>4.98</v>
      </c>
      <c r="D26" s="293">
        <f>C26/B26</f>
        <v>0.996</v>
      </c>
    </row>
    <row r="27" customHeight="1" spans="1:4">
      <c r="A27" s="287" t="s">
        <v>94</v>
      </c>
      <c r="B27" s="287">
        <v>20</v>
      </c>
      <c r="C27" s="288">
        <v>9.38</v>
      </c>
      <c r="D27" s="289">
        <f>C27/B27</f>
        <v>0.469</v>
      </c>
    </row>
    <row r="28" customHeight="1" spans="1:4">
      <c r="A28" s="290" t="s">
        <v>95</v>
      </c>
      <c r="B28" s="291">
        <v>20</v>
      </c>
      <c r="C28" s="292">
        <v>9.38</v>
      </c>
      <c r="D28" s="293">
        <f>C28/B28</f>
        <v>0.469</v>
      </c>
    </row>
    <row r="29" customHeight="1" spans="1:4">
      <c r="A29" s="287" t="s">
        <v>96</v>
      </c>
      <c r="B29" s="287">
        <v>10</v>
      </c>
      <c r="C29" s="288">
        <v>9.57</v>
      </c>
      <c r="D29" s="289">
        <f>C29/B29</f>
        <v>0.957</v>
      </c>
    </row>
    <row r="30" customHeight="1" spans="1:4">
      <c r="A30" s="290" t="s">
        <v>97</v>
      </c>
      <c r="B30" s="291">
        <v>10</v>
      </c>
      <c r="C30" s="292">
        <v>9.57</v>
      </c>
      <c r="D30" s="293">
        <f>C30/B30</f>
        <v>0.957</v>
      </c>
    </row>
    <row r="31" customHeight="1" spans="1:4">
      <c r="A31" s="296" t="s">
        <v>44</v>
      </c>
      <c r="B31" s="296">
        <v>40</v>
      </c>
      <c r="C31" s="284">
        <v>27.82</v>
      </c>
      <c r="D31" s="286">
        <f>C31/B31</f>
        <v>0.6955</v>
      </c>
    </row>
    <row r="32" customHeight="1" spans="1:4">
      <c r="A32" s="287" t="s">
        <v>98</v>
      </c>
      <c r="B32" s="287">
        <v>40</v>
      </c>
      <c r="C32" s="288">
        <v>27.82</v>
      </c>
      <c r="D32" s="289">
        <f>C32/B32</f>
        <v>0.6955</v>
      </c>
    </row>
    <row r="33" customHeight="1" spans="1:4">
      <c r="A33" s="290" t="s">
        <v>99</v>
      </c>
      <c r="B33" s="291">
        <v>40</v>
      </c>
      <c r="C33" s="292">
        <v>27.82</v>
      </c>
      <c r="D33" s="293">
        <f>C33/B33</f>
        <v>0.6955</v>
      </c>
    </row>
    <row r="34" customHeight="1" spans="1:4">
      <c r="A34" s="296" t="s">
        <v>45</v>
      </c>
      <c r="B34" s="296">
        <v>123.2</v>
      </c>
      <c r="C34" s="284">
        <v>16.98</v>
      </c>
      <c r="D34" s="286">
        <f>C34/B34</f>
        <v>0.137824675324675</v>
      </c>
    </row>
    <row r="35" customHeight="1" spans="1:4">
      <c r="A35" s="287" t="s">
        <v>100</v>
      </c>
      <c r="B35" s="287">
        <v>100</v>
      </c>
      <c r="C35" s="288">
        <v>16</v>
      </c>
      <c r="D35" s="289">
        <f>C35/B35</f>
        <v>0.16</v>
      </c>
    </row>
    <row r="36" customHeight="1" spans="1:4">
      <c r="A36" s="290" t="s">
        <v>101</v>
      </c>
      <c r="B36" s="291">
        <v>100</v>
      </c>
      <c r="C36" s="292">
        <v>16</v>
      </c>
      <c r="D36" s="293">
        <f>C36/B36</f>
        <v>0.16</v>
      </c>
    </row>
    <row r="37" customHeight="1" spans="1:4">
      <c r="A37" s="287" t="s">
        <v>102</v>
      </c>
      <c r="B37" s="287">
        <v>23.2</v>
      </c>
      <c r="C37" s="288">
        <v>0.98</v>
      </c>
      <c r="D37" s="289">
        <f>C37/B37</f>
        <v>0.0422413793103448</v>
      </c>
    </row>
    <row r="38" customHeight="1" spans="1:4">
      <c r="A38" s="290" t="s">
        <v>103</v>
      </c>
      <c r="B38" s="291">
        <v>23.2</v>
      </c>
      <c r="C38" s="292">
        <v>0.98</v>
      </c>
      <c r="D38" s="293">
        <f>C38/B38</f>
        <v>0.0422413793103448</v>
      </c>
    </row>
    <row r="39" customHeight="1" spans="1:4">
      <c r="A39" s="296" t="s">
        <v>47</v>
      </c>
      <c r="B39" s="296">
        <v>123</v>
      </c>
      <c r="C39" s="284">
        <v>114.59</v>
      </c>
      <c r="D39" s="286">
        <f>C39/B39</f>
        <v>0.931626016260163</v>
      </c>
    </row>
    <row r="40" customHeight="1" spans="1:4">
      <c r="A40" s="287" t="s">
        <v>104</v>
      </c>
      <c r="B40" s="287">
        <v>123</v>
      </c>
      <c r="C40" s="288">
        <v>114.59</v>
      </c>
      <c r="D40" s="289">
        <f>C40/B40</f>
        <v>0.931626016260163</v>
      </c>
    </row>
    <row r="41" customHeight="1" spans="1:4">
      <c r="A41" s="290" t="s">
        <v>105</v>
      </c>
      <c r="B41" s="291">
        <v>123</v>
      </c>
      <c r="C41" s="292">
        <v>114.59</v>
      </c>
      <c r="D41" s="293">
        <f>C41/B41</f>
        <v>0.931626016260163</v>
      </c>
    </row>
    <row r="42" customHeight="1" spans="1:4">
      <c r="A42" s="296" t="s">
        <v>48</v>
      </c>
      <c r="B42" s="297">
        <v>5220.61</v>
      </c>
      <c r="C42" s="284">
        <v>4121.32</v>
      </c>
      <c r="D42" s="286">
        <f>C42/B42</f>
        <v>0.789432652506125</v>
      </c>
    </row>
    <row r="43" customHeight="1" spans="1:4">
      <c r="A43" s="287" t="s">
        <v>106</v>
      </c>
      <c r="B43" s="287">
        <v>102</v>
      </c>
      <c r="C43" s="288">
        <v>1.38</v>
      </c>
      <c r="D43" s="289">
        <f>C43/B43</f>
        <v>0.0135294117647059</v>
      </c>
    </row>
    <row r="44" customHeight="1" spans="1:4">
      <c r="A44" s="290" t="s">
        <v>107</v>
      </c>
      <c r="B44" s="291">
        <v>100</v>
      </c>
      <c r="C44" s="292"/>
      <c r="D44" s="293">
        <f>C44/B44</f>
        <v>0</v>
      </c>
    </row>
    <row r="45" customHeight="1" spans="1:4">
      <c r="A45" s="290" t="s">
        <v>108</v>
      </c>
      <c r="B45" s="291">
        <v>2</v>
      </c>
      <c r="C45" s="292">
        <v>1.38</v>
      </c>
      <c r="D45" s="293">
        <f>C45/B45</f>
        <v>0.69</v>
      </c>
    </row>
    <row r="46" customHeight="1" spans="1:4">
      <c r="A46" s="287" t="s">
        <v>109</v>
      </c>
      <c r="B46" s="294">
        <v>3095.27</v>
      </c>
      <c r="C46" s="288">
        <v>2394.59</v>
      </c>
      <c r="D46" s="289">
        <f>C46/B46</f>
        <v>0.773628794903191</v>
      </c>
    </row>
    <row r="47" customHeight="1" spans="1:4">
      <c r="A47" s="290" t="s">
        <v>110</v>
      </c>
      <c r="B47" s="295">
        <v>3093.27</v>
      </c>
      <c r="C47" s="292">
        <v>2393.89</v>
      </c>
      <c r="D47" s="293">
        <f>C47/B47</f>
        <v>0.773902698438869</v>
      </c>
    </row>
    <row r="48" customHeight="1" spans="1:4">
      <c r="A48" s="290" t="s">
        <v>111</v>
      </c>
      <c r="B48" s="291">
        <v>2</v>
      </c>
      <c r="C48" s="292">
        <v>0.7</v>
      </c>
      <c r="D48" s="293">
        <f>C48/B48</f>
        <v>0.35</v>
      </c>
    </row>
    <row r="49" customHeight="1" spans="1:4">
      <c r="A49" s="287" t="s">
        <v>112</v>
      </c>
      <c r="B49" s="287">
        <v>366.35</v>
      </c>
      <c r="C49" s="288">
        <v>366.35</v>
      </c>
      <c r="D49" s="289">
        <f>C49/B49</f>
        <v>1</v>
      </c>
    </row>
    <row r="50" customHeight="1" spans="1:4">
      <c r="A50" s="290" t="s">
        <v>113</v>
      </c>
      <c r="B50" s="291">
        <v>278.8</v>
      </c>
      <c r="C50" s="292">
        <v>278.8</v>
      </c>
      <c r="D50" s="293">
        <f>C50/B50</f>
        <v>1</v>
      </c>
    </row>
    <row r="51" customHeight="1" spans="1:4">
      <c r="A51" s="290" t="s">
        <v>114</v>
      </c>
      <c r="B51" s="291">
        <v>87.55</v>
      </c>
      <c r="C51" s="292">
        <v>87.55</v>
      </c>
      <c r="D51" s="293">
        <f>C51/B51</f>
        <v>1</v>
      </c>
    </row>
    <row r="52" customHeight="1" spans="1:4">
      <c r="A52" s="287" t="s">
        <v>115</v>
      </c>
      <c r="B52" s="287">
        <v>7.6</v>
      </c>
      <c r="C52" s="288">
        <v>6.7</v>
      </c>
      <c r="D52" s="289">
        <f>C52/B52</f>
        <v>0.881578947368421</v>
      </c>
    </row>
    <row r="53" customHeight="1" spans="1:4">
      <c r="A53" s="290" t="s">
        <v>116</v>
      </c>
      <c r="B53" s="291">
        <v>7</v>
      </c>
      <c r="C53" s="292">
        <v>6.13</v>
      </c>
      <c r="D53" s="293">
        <f>C53/B53</f>
        <v>0.875714285714286</v>
      </c>
    </row>
    <row r="54" customHeight="1" spans="1:4">
      <c r="A54" s="290" t="s">
        <v>117</v>
      </c>
      <c r="B54" s="291">
        <v>0.6</v>
      </c>
      <c r="C54" s="292">
        <v>0.58</v>
      </c>
      <c r="D54" s="293">
        <f>C54/B54</f>
        <v>0.966666666666667</v>
      </c>
    </row>
    <row r="55" customHeight="1" spans="1:4">
      <c r="A55" s="287" t="s">
        <v>118</v>
      </c>
      <c r="B55" s="287">
        <v>177.42</v>
      </c>
      <c r="C55" s="288">
        <v>144.32</v>
      </c>
      <c r="D55" s="289">
        <f>C55/B55</f>
        <v>0.81343704204712</v>
      </c>
    </row>
    <row r="56" customHeight="1" spans="1:4">
      <c r="A56" s="290" t="s">
        <v>119</v>
      </c>
      <c r="B56" s="291">
        <v>4.4</v>
      </c>
      <c r="C56" s="292">
        <v>4.26</v>
      </c>
      <c r="D56" s="293">
        <f>C56/B56</f>
        <v>0.968181818181818</v>
      </c>
    </row>
    <row r="57" customHeight="1" spans="1:4">
      <c r="A57" s="290" t="s">
        <v>120</v>
      </c>
      <c r="B57" s="291">
        <v>55.66</v>
      </c>
      <c r="C57" s="292">
        <v>49.29</v>
      </c>
      <c r="D57" s="293">
        <f>C57/B57</f>
        <v>0.885555156306144</v>
      </c>
    </row>
    <row r="58" customHeight="1" spans="1:4">
      <c r="A58" s="290" t="s">
        <v>121</v>
      </c>
      <c r="B58" s="291">
        <v>87.36</v>
      </c>
      <c r="C58" s="292">
        <v>75.73</v>
      </c>
      <c r="D58" s="293">
        <f>C58/B58</f>
        <v>0.866872710622711</v>
      </c>
    </row>
    <row r="59" customHeight="1" spans="1:4">
      <c r="A59" s="290" t="s">
        <v>122</v>
      </c>
      <c r="B59" s="291">
        <v>30</v>
      </c>
      <c r="C59" s="292">
        <v>15.04</v>
      </c>
      <c r="D59" s="293">
        <f>C59/B59</f>
        <v>0.501333333333333</v>
      </c>
    </row>
    <row r="60" customHeight="1" spans="1:4">
      <c r="A60" s="287" t="s">
        <v>123</v>
      </c>
      <c r="B60" s="287">
        <v>20</v>
      </c>
      <c r="C60" s="288">
        <v>8.99</v>
      </c>
      <c r="D60" s="289">
        <f>C60/B60</f>
        <v>0.4495</v>
      </c>
    </row>
    <row r="61" customHeight="1" spans="1:4">
      <c r="A61" s="290" t="s">
        <v>124</v>
      </c>
      <c r="B61" s="291">
        <v>20</v>
      </c>
      <c r="C61" s="292">
        <v>8.99</v>
      </c>
      <c r="D61" s="293">
        <f>C61/B61</f>
        <v>0.4495</v>
      </c>
    </row>
    <row r="62" customHeight="1" spans="1:4">
      <c r="A62" s="287" t="s">
        <v>125</v>
      </c>
      <c r="B62" s="287">
        <v>24</v>
      </c>
      <c r="C62" s="288">
        <v>20.02</v>
      </c>
      <c r="D62" s="289">
        <f>C62/B62</f>
        <v>0.834166666666667</v>
      </c>
    </row>
    <row r="63" customHeight="1" spans="1:4">
      <c r="A63" s="290" t="s">
        <v>126</v>
      </c>
      <c r="B63" s="291">
        <v>12</v>
      </c>
      <c r="C63" s="292">
        <v>9.22</v>
      </c>
      <c r="D63" s="293">
        <f>C63/B63</f>
        <v>0.768333333333333</v>
      </c>
    </row>
    <row r="64" customHeight="1" spans="1:4">
      <c r="A64" s="290" t="s">
        <v>127</v>
      </c>
      <c r="B64" s="291">
        <v>12</v>
      </c>
      <c r="C64" s="292">
        <v>10.81</v>
      </c>
      <c r="D64" s="293">
        <f>C64/B64</f>
        <v>0.900833333333333</v>
      </c>
    </row>
    <row r="65" customHeight="1" spans="1:4">
      <c r="A65" s="287" t="s">
        <v>128</v>
      </c>
      <c r="B65" s="287">
        <v>5</v>
      </c>
      <c r="C65" s="288">
        <v>4.5</v>
      </c>
      <c r="D65" s="289">
        <f>C65/B65</f>
        <v>0.9</v>
      </c>
    </row>
    <row r="66" customHeight="1" spans="1:4">
      <c r="A66" s="290" t="s">
        <v>129</v>
      </c>
      <c r="B66" s="291">
        <v>5</v>
      </c>
      <c r="C66" s="292">
        <v>4.5</v>
      </c>
      <c r="D66" s="293">
        <f>C66/B66</f>
        <v>0.9</v>
      </c>
    </row>
    <row r="67" customHeight="1" spans="1:4">
      <c r="A67" s="287" t="s">
        <v>130</v>
      </c>
      <c r="B67" s="294">
        <v>1253.5</v>
      </c>
      <c r="C67" s="288">
        <v>1036.83</v>
      </c>
      <c r="D67" s="289">
        <f>C67/B67</f>
        <v>0.827147985640207</v>
      </c>
    </row>
    <row r="68" customHeight="1" spans="1:4">
      <c r="A68" s="290" t="s">
        <v>131</v>
      </c>
      <c r="B68" s="295">
        <v>1100</v>
      </c>
      <c r="C68" s="292">
        <v>926.18</v>
      </c>
      <c r="D68" s="293">
        <f t="shared" ref="D68:D123" si="1">C68/B68</f>
        <v>0.841981818181818</v>
      </c>
    </row>
    <row r="69" customHeight="1" spans="1:4">
      <c r="A69" s="290" t="s">
        <v>132</v>
      </c>
      <c r="B69" s="291">
        <v>153.5</v>
      </c>
      <c r="C69" s="292">
        <v>110.66</v>
      </c>
      <c r="D69" s="293">
        <f>C69/B69</f>
        <v>0.720912052117264</v>
      </c>
    </row>
    <row r="70" customHeight="1" spans="1:4">
      <c r="A70" s="287" t="s">
        <v>133</v>
      </c>
      <c r="B70" s="287">
        <v>20</v>
      </c>
      <c r="C70" s="288">
        <v>3.81</v>
      </c>
      <c r="D70" s="289">
        <f>C70/B70</f>
        <v>0.1905</v>
      </c>
    </row>
    <row r="71" customHeight="1" spans="1:4">
      <c r="A71" s="290" t="s">
        <v>134</v>
      </c>
      <c r="B71" s="291">
        <v>20</v>
      </c>
      <c r="C71" s="292">
        <v>3.81</v>
      </c>
      <c r="D71" s="293">
        <f>C71/B71</f>
        <v>0.1905</v>
      </c>
    </row>
    <row r="72" customHeight="1" spans="1:4">
      <c r="A72" s="287" t="s">
        <v>135</v>
      </c>
      <c r="B72" s="287">
        <v>79</v>
      </c>
      <c r="C72" s="288">
        <v>72.58</v>
      </c>
      <c r="D72" s="289">
        <f>C72/B72</f>
        <v>0.91873417721519</v>
      </c>
    </row>
    <row r="73" customHeight="1" spans="1:4">
      <c r="A73" s="290" t="s">
        <v>136</v>
      </c>
      <c r="B73" s="291">
        <v>79</v>
      </c>
      <c r="C73" s="292">
        <v>72.58</v>
      </c>
      <c r="D73" s="293">
        <f>C73/B73</f>
        <v>0.91873417721519</v>
      </c>
    </row>
    <row r="74" customHeight="1" spans="1:4">
      <c r="A74" s="287" t="s">
        <v>137</v>
      </c>
      <c r="B74" s="287">
        <v>0.5</v>
      </c>
      <c r="C74" s="288">
        <v>0.1</v>
      </c>
      <c r="D74" s="289">
        <f>C74/B74</f>
        <v>0.2</v>
      </c>
    </row>
    <row r="75" customHeight="1" spans="1:4">
      <c r="A75" s="290" t="s">
        <v>138</v>
      </c>
      <c r="B75" s="291">
        <v>0.5</v>
      </c>
      <c r="C75" s="292">
        <v>0.1</v>
      </c>
      <c r="D75" s="293">
        <f>C75/B75</f>
        <v>0.2</v>
      </c>
    </row>
    <row r="76" customHeight="1" spans="1:4">
      <c r="A76" s="287" t="s">
        <v>139</v>
      </c>
      <c r="B76" s="287">
        <v>69.98</v>
      </c>
      <c r="C76" s="288">
        <v>61.15</v>
      </c>
      <c r="D76" s="289">
        <f>C76/B76</f>
        <v>0.873821091740497</v>
      </c>
    </row>
    <row r="77" customHeight="1" spans="1:4">
      <c r="A77" s="290" t="s">
        <v>140</v>
      </c>
      <c r="B77" s="291">
        <v>69.98</v>
      </c>
      <c r="C77" s="292">
        <v>61.15</v>
      </c>
      <c r="D77" s="293">
        <f>C77/B77</f>
        <v>0.873821091740497</v>
      </c>
    </row>
    <row r="78" customHeight="1" spans="1:4">
      <c r="A78" s="296" t="s">
        <v>141</v>
      </c>
      <c r="B78" s="297">
        <v>1006.47</v>
      </c>
      <c r="C78" s="284">
        <v>691.4</v>
      </c>
      <c r="D78" s="286">
        <f>C78/B78</f>
        <v>0.686955398571244</v>
      </c>
    </row>
    <row r="79" customHeight="1" spans="1:4">
      <c r="A79" s="287" t="s">
        <v>142</v>
      </c>
      <c r="B79" s="287">
        <v>550</v>
      </c>
      <c r="C79" s="288">
        <v>445.98</v>
      </c>
      <c r="D79" s="289">
        <f>C79/B79</f>
        <v>0.810872727272727</v>
      </c>
    </row>
    <row r="80" customHeight="1" spans="1:4">
      <c r="A80" s="290" t="s">
        <v>143</v>
      </c>
      <c r="B80" s="291">
        <v>550</v>
      </c>
      <c r="C80" s="292">
        <v>445.98</v>
      </c>
      <c r="D80" s="293">
        <f>C80/B80</f>
        <v>0.810872727272727</v>
      </c>
    </row>
    <row r="81" customHeight="1" spans="1:4">
      <c r="A81" s="287" t="s">
        <v>144</v>
      </c>
      <c r="B81" s="287">
        <v>271</v>
      </c>
      <c r="C81" s="288">
        <v>237.16</v>
      </c>
      <c r="D81" s="289">
        <f>C81/B81</f>
        <v>0.875129151291513</v>
      </c>
    </row>
    <row r="82" customHeight="1" spans="1:4">
      <c r="A82" s="290" t="s">
        <v>145</v>
      </c>
      <c r="B82" s="291">
        <v>271</v>
      </c>
      <c r="C82" s="292">
        <v>237.16</v>
      </c>
      <c r="D82" s="293">
        <f>C82/B82</f>
        <v>0.875129151291513</v>
      </c>
    </row>
    <row r="83" customHeight="1" spans="1:4">
      <c r="A83" s="287" t="s">
        <v>146</v>
      </c>
      <c r="B83" s="287">
        <v>173.47</v>
      </c>
      <c r="C83" s="288"/>
      <c r="D83" s="289">
        <f>C83/B83</f>
        <v>0</v>
      </c>
    </row>
    <row r="84" customHeight="1" spans="1:4">
      <c r="A84" s="290" t="s">
        <v>147</v>
      </c>
      <c r="B84" s="291">
        <v>53.89</v>
      </c>
      <c r="C84" s="292"/>
      <c r="D84" s="293">
        <f>C84/B84</f>
        <v>0</v>
      </c>
    </row>
    <row r="85" customHeight="1" spans="1:4">
      <c r="A85" s="290" t="s">
        <v>148</v>
      </c>
      <c r="B85" s="291">
        <v>71.87</v>
      </c>
      <c r="C85" s="292"/>
      <c r="D85" s="293">
        <f>C85/B85</f>
        <v>0</v>
      </c>
    </row>
    <row r="86" customHeight="1" spans="1:4">
      <c r="A86" s="290" t="s">
        <v>149</v>
      </c>
      <c r="B86" s="291">
        <v>32.34</v>
      </c>
      <c r="C86" s="292"/>
      <c r="D86" s="293">
        <f>C86/B86</f>
        <v>0</v>
      </c>
    </row>
    <row r="87" customHeight="1" spans="1:4">
      <c r="A87" s="290" t="s">
        <v>150</v>
      </c>
      <c r="B87" s="291">
        <v>15.37</v>
      </c>
      <c r="C87" s="292"/>
      <c r="D87" s="293">
        <f>C87/B87</f>
        <v>0</v>
      </c>
    </row>
    <row r="88" customHeight="1" spans="1:4">
      <c r="A88" s="287" t="s">
        <v>151</v>
      </c>
      <c r="B88" s="287">
        <v>12</v>
      </c>
      <c r="C88" s="288">
        <v>8.26</v>
      </c>
      <c r="D88" s="289">
        <f>C88/B88</f>
        <v>0.688333333333333</v>
      </c>
    </row>
    <row r="89" customHeight="1" spans="1:4">
      <c r="A89" s="290" t="s">
        <v>152</v>
      </c>
      <c r="B89" s="291">
        <v>12</v>
      </c>
      <c r="C89" s="292">
        <v>8.26</v>
      </c>
      <c r="D89" s="293">
        <f>C89/B89</f>
        <v>0.688333333333333</v>
      </c>
    </row>
    <row r="90" customHeight="1" spans="1:4">
      <c r="A90" s="296" t="s">
        <v>50</v>
      </c>
      <c r="B90" s="296">
        <v>190</v>
      </c>
      <c r="C90" s="284">
        <v>105.01</v>
      </c>
      <c r="D90" s="286">
        <f>C90/B90</f>
        <v>0.552684210526316</v>
      </c>
    </row>
    <row r="91" customHeight="1" spans="1:4">
      <c r="A91" s="287" t="s">
        <v>153</v>
      </c>
      <c r="B91" s="287">
        <v>150</v>
      </c>
      <c r="C91" s="288">
        <v>73.52</v>
      </c>
      <c r="D91" s="289">
        <f>C91/B91</f>
        <v>0.490133333333333</v>
      </c>
    </row>
    <row r="92" customHeight="1" spans="1:4">
      <c r="A92" s="290" t="s">
        <v>154</v>
      </c>
      <c r="B92" s="291">
        <v>150</v>
      </c>
      <c r="C92" s="292">
        <v>73.52</v>
      </c>
      <c r="D92" s="293">
        <f>C92/B92</f>
        <v>0.490133333333333</v>
      </c>
    </row>
    <row r="93" customHeight="1" spans="1:4">
      <c r="A93" s="287" t="s">
        <v>155</v>
      </c>
      <c r="B93" s="287">
        <v>40</v>
      </c>
      <c r="C93" s="288">
        <v>31.49</v>
      </c>
      <c r="D93" s="289">
        <f>C93/B93</f>
        <v>0.78725</v>
      </c>
    </row>
    <row r="94" customHeight="1" spans="1:4">
      <c r="A94" s="290" t="s">
        <v>156</v>
      </c>
      <c r="B94" s="291">
        <v>40</v>
      </c>
      <c r="C94" s="292">
        <v>31.49</v>
      </c>
      <c r="D94" s="293">
        <f>C94/B94</f>
        <v>0.78725</v>
      </c>
    </row>
    <row r="95" customHeight="1" spans="1:4">
      <c r="A95" s="296" t="s">
        <v>51</v>
      </c>
      <c r="B95" s="297">
        <v>6866.4</v>
      </c>
      <c r="C95" s="284">
        <v>3038.98</v>
      </c>
      <c r="D95" s="286">
        <f>C95/B95</f>
        <v>0.442587090760806</v>
      </c>
    </row>
    <row r="96" customHeight="1" spans="1:4">
      <c r="A96" s="287" t="s">
        <v>157</v>
      </c>
      <c r="B96" s="294">
        <v>2453.72</v>
      </c>
      <c r="C96" s="288">
        <v>894.33</v>
      </c>
      <c r="D96" s="289">
        <f>C96/B96</f>
        <v>0.36447923968505</v>
      </c>
    </row>
    <row r="97" customHeight="1" spans="1:4">
      <c r="A97" s="290" t="s">
        <v>158</v>
      </c>
      <c r="B97" s="291">
        <v>788.92</v>
      </c>
      <c r="C97" s="292">
        <v>443.98</v>
      </c>
      <c r="D97" s="293">
        <f>C97/B97</f>
        <v>0.56276935557471</v>
      </c>
    </row>
    <row r="98" customHeight="1" spans="1:4">
      <c r="A98" s="290" t="s">
        <v>159</v>
      </c>
      <c r="B98" s="295">
        <v>1664.8</v>
      </c>
      <c r="C98" s="292">
        <v>450.35</v>
      </c>
      <c r="D98" s="293">
        <f>C98/B98</f>
        <v>0.270512974531475</v>
      </c>
    </row>
    <row r="99" customHeight="1" spans="1:4">
      <c r="A99" s="287" t="s">
        <v>160</v>
      </c>
      <c r="B99" s="287">
        <v>184</v>
      </c>
      <c r="C99" s="288">
        <v>176.5</v>
      </c>
      <c r="D99" s="289">
        <f>C99/B99</f>
        <v>0.959239130434783</v>
      </c>
    </row>
    <row r="100" customHeight="1" spans="1:4">
      <c r="A100" s="290" t="s">
        <v>161</v>
      </c>
      <c r="B100" s="291">
        <v>184</v>
      </c>
      <c r="C100" s="292">
        <v>176.5</v>
      </c>
      <c r="D100" s="293">
        <f>C100/B100</f>
        <v>0.959239130434783</v>
      </c>
    </row>
    <row r="101" customHeight="1" spans="1:4">
      <c r="A101" s="287" t="s">
        <v>162</v>
      </c>
      <c r="B101" s="294">
        <v>2701</v>
      </c>
      <c r="C101" s="288">
        <v>1259.41</v>
      </c>
      <c r="D101" s="289">
        <f>C101/B101</f>
        <v>0.466275453535728</v>
      </c>
    </row>
    <row r="102" customHeight="1" spans="1:4">
      <c r="A102" s="290" t="s">
        <v>162</v>
      </c>
      <c r="B102" s="295">
        <v>2701</v>
      </c>
      <c r="C102" s="292">
        <v>1259.41</v>
      </c>
      <c r="D102" s="293">
        <f>C102/B102</f>
        <v>0.466275453535728</v>
      </c>
    </row>
    <row r="103" customHeight="1" spans="1:4">
      <c r="A103" s="287" t="s">
        <v>163</v>
      </c>
      <c r="B103" s="294">
        <v>1527.68</v>
      </c>
      <c r="C103" s="288">
        <v>708.74</v>
      </c>
      <c r="D103" s="289">
        <f>C103/B103</f>
        <v>0.463932237117721</v>
      </c>
    </row>
    <row r="104" customHeight="1" spans="1:4">
      <c r="A104" s="290" t="s">
        <v>163</v>
      </c>
      <c r="B104" s="295">
        <v>1527.68</v>
      </c>
      <c r="C104" s="292">
        <v>708.74</v>
      </c>
      <c r="D104" s="293">
        <f>C104/B104</f>
        <v>0.463932237117721</v>
      </c>
    </row>
    <row r="105" customHeight="1" spans="1:4">
      <c r="A105" s="296" t="s">
        <v>52</v>
      </c>
      <c r="B105" s="296">
        <v>262.71</v>
      </c>
      <c r="C105" s="284">
        <v>222.95</v>
      </c>
      <c r="D105" s="286">
        <f>C105/B105</f>
        <v>0.848654409805489</v>
      </c>
    </row>
    <row r="106" customHeight="1" spans="1:4">
      <c r="A106" s="287" t="s">
        <v>164</v>
      </c>
      <c r="B106" s="287">
        <v>15</v>
      </c>
      <c r="C106" s="288">
        <v>15</v>
      </c>
      <c r="D106" s="289">
        <f>C106/B106</f>
        <v>1</v>
      </c>
    </row>
    <row r="107" customHeight="1" spans="1:4">
      <c r="A107" s="290" t="s">
        <v>165</v>
      </c>
      <c r="B107" s="291">
        <v>15</v>
      </c>
      <c r="C107" s="292">
        <v>15</v>
      </c>
      <c r="D107" s="293">
        <f>C107/B107</f>
        <v>1</v>
      </c>
    </row>
    <row r="108" customHeight="1" spans="1:4">
      <c r="A108" s="287" t="s">
        <v>166</v>
      </c>
      <c r="B108" s="287">
        <v>114.8</v>
      </c>
      <c r="C108" s="288">
        <v>75.6</v>
      </c>
      <c r="D108" s="289">
        <f>C108/B108</f>
        <v>0.658536585365854</v>
      </c>
    </row>
    <row r="109" customHeight="1" spans="1:4">
      <c r="A109" s="290" t="s">
        <v>167</v>
      </c>
      <c r="B109" s="291">
        <v>25</v>
      </c>
      <c r="C109" s="292"/>
      <c r="D109" s="293">
        <f>C109/B109</f>
        <v>0</v>
      </c>
    </row>
    <row r="110" customHeight="1" spans="1:4">
      <c r="A110" s="290" t="s">
        <v>168</v>
      </c>
      <c r="B110" s="291">
        <v>89.8</v>
      </c>
      <c r="C110" s="292">
        <v>75.6</v>
      </c>
      <c r="D110" s="293">
        <f>C110/B110</f>
        <v>0.841870824053452</v>
      </c>
    </row>
    <row r="111" customHeight="1" spans="1:4">
      <c r="A111" s="287" t="s">
        <v>169</v>
      </c>
      <c r="B111" s="287">
        <v>132.91</v>
      </c>
      <c r="C111" s="288">
        <v>132.35</v>
      </c>
      <c r="D111" s="289">
        <f>C111/B111</f>
        <v>0.995786622526522</v>
      </c>
    </row>
    <row r="112" customHeight="1" spans="1:4">
      <c r="A112" s="290" t="s">
        <v>170</v>
      </c>
      <c r="B112" s="291">
        <v>1.02</v>
      </c>
      <c r="C112" s="292">
        <v>0.66</v>
      </c>
      <c r="D112" s="293">
        <f>C112/B112</f>
        <v>0.647058823529412</v>
      </c>
    </row>
    <row r="113" customHeight="1" spans="1:4">
      <c r="A113" s="290" t="s">
        <v>171</v>
      </c>
      <c r="B113" s="291">
        <v>111.89</v>
      </c>
      <c r="C113" s="292">
        <v>111.89</v>
      </c>
      <c r="D113" s="293">
        <f>C113/B113</f>
        <v>1</v>
      </c>
    </row>
    <row r="114" customHeight="1" spans="1:4">
      <c r="A114" s="290" t="s">
        <v>172</v>
      </c>
      <c r="B114" s="291">
        <v>20</v>
      </c>
      <c r="C114" s="292">
        <v>19.79</v>
      </c>
      <c r="D114" s="293">
        <f>C114/B114</f>
        <v>0.9895</v>
      </c>
    </row>
    <row r="115" customHeight="1" spans="1:4">
      <c r="A115" s="296" t="s">
        <v>53</v>
      </c>
      <c r="B115" s="296">
        <v>40.4</v>
      </c>
      <c r="C115" s="284"/>
      <c r="D115" s="286">
        <f>C115/B115</f>
        <v>0</v>
      </c>
    </row>
    <row r="116" customHeight="1" spans="1:4">
      <c r="A116" s="287" t="s">
        <v>173</v>
      </c>
      <c r="B116" s="287">
        <v>39.4</v>
      </c>
      <c r="C116" s="288"/>
      <c r="D116" s="289">
        <f>C116/B116</f>
        <v>0</v>
      </c>
    </row>
    <row r="117" customHeight="1" spans="1:4">
      <c r="A117" s="290" t="s">
        <v>174</v>
      </c>
      <c r="B117" s="291">
        <v>39.4</v>
      </c>
      <c r="C117" s="292"/>
      <c r="D117" s="293">
        <f>C117/B117</f>
        <v>0</v>
      </c>
    </row>
    <row r="118" customHeight="1" spans="1:4">
      <c r="A118" s="287" t="s">
        <v>175</v>
      </c>
      <c r="B118" s="287">
        <v>1</v>
      </c>
      <c r="C118" s="288"/>
      <c r="D118" s="289">
        <f>C118/B118</f>
        <v>0</v>
      </c>
    </row>
    <row r="119" customHeight="1" spans="1:4">
      <c r="A119" s="290" t="s">
        <v>176</v>
      </c>
      <c r="B119" s="291">
        <v>1</v>
      </c>
      <c r="C119" s="292"/>
      <c r="D119" s="293">
        <f>C119/B119</f>
        <v>0</v>
      </c>
    </row>
    <row r="120" customHeight="1" spans="1:4">
      <c r="A120" s="296" t="s">
        <v>177</v>
      </c>
      <c r="B120" s="296">
        <v>30.45</v>
      </c>
      <c r="C120" s="284">
        <v>29.35</v>
      </c>
      <c r="D120" s="286">
        <f>C120/B120</f>
        <v>0.963875205254516</v>
      </c>
    </row>
    <row r="121" customHeight="1" spans="1:4">
      <c r="A121" s="287" t="s">
        <v>178</v>
      </c>
      <c r="B121" s="287">
        <v>30.45</v>
      </c>
      <c r="C121" s="288">
        <v>29.35</v>
      </c>
      <c r="D121" s="289">
        <f>C121/B121</f>
        <v>0.963875205254516</v>
      </c>
    </row>
    <row r="122" customHeight="1" spans="1:4">
      <c r="A122" s="290" t="s">
        <v>179</v>
      </c>
      <c r="B122" s="291">
        <v>1.5</v>
      </c>
      <c r="C122" s="292">
        <v>0.4</v>
      </c>
      <c r="D122" s="293">
        <f>C122/B122</f>
        <v>0.266666666666667</v>
      </c>
    </row>
    <row r="123" customHeight="1" spans="1:4">
      <c r="A123" s="290" t="s">
        <v>180</v>
      </c>
      <c r="B123" s="291">
        <v>28.95</v>
      </c>
      <c r="C123" s="292">
        <v>28.95</v>
      </c>
      <c r="D123" s="293">
        <f>C123/B123</f>
        <v>1</v>
      </c>
    </row>
    <row r="124" customHeight="1" spans="1:4">
      <c r="A124" s="296" t="s">
        <v>55</v>
      </c>
      <c r="B124" s="296"/>
      <c r="C124" s="284">
        <v>1150</v>
      </c>
      <c r="D124" s="286"/>
    </row>
    <row r="125" customHeight="1" spans="1:4">
      <c r="A125" s="287" t="s">
        <v>181</v>
      </c>
      <c r="B125" s="287"/>
      <c r="C125" s="288">
        <v>1150</v>
      </c>
      <c r="D125" s="289"/>
    </row>
    <row r="126" customHeight="1" spans="1:4">
      <c r="A126" s="290" t="s">
        <v>182</v>
      </c>
      <c r="B126" s="291"/>
      <c r="C126" s="292">
        <v>1150</v>
      </c>
      <c r="D126" s="293"/>
    </row>
    <row r="127" customHeight="1" spans="1:4">
      <c r="A127" s="296" t="s">
        <v>57</v>
      </c>
      <c r="B127" s="296">
        <v>3</v>
      </c>
      <c r="C127" s="284">
        <v>3</v>
      </c>
      <c r="D127" s="286">
        <f t="shared" ref="D127:D129" si="2">C127/B127</f>
        <v>1</v>
      </c>
    </row>
    <row r="128" customHeight="1" spans="1:4">
      <c r="A128" s="287" t="s">
        <v>61</v>
      </c>
      <c r="B128" s="287">
        <v>3</v>
      </c>
      <c r="C128" s="288">
        <v>3</v>
      </c>
      <c r="D128" s="289">
        <f>C128/B128</f>
        <v>1</v>
      </c>
    </row>
    <row r="129" customHeight="1" spans="1:4">
      <c r="A129" s="290" t="s">
        <v>61</v>
      </c>
      <c r="B129" s="291">
        <v>3</v>
      </c>
      <c r="C129" s="292">
        <v>3</v>
      </c>
      <c r="D129" s="293">
        <f>C129/B129</f>
        <v>1</v>
      </c>
    </row>
    <row r="130" customHeight="1" spans="1:4">
      <c r="A130" s="296" t="s">
        <v>59</v>
      </c>
      <c r="B130" s="296"/>
      <c r="C130" s="284">
        <v>772.98</v>
      </c>
      <c r="D130" s="286"/>
    </row>
    <row r="131" customHeight="1" spans="1:4">
      <c r="A131" s="287" t="s">
        <v>183</v>
      </c>
      <c r="B131" s="287"/>
      <c r="C131" s="288">
        <v>772.98</v>
      </c>
      <c r="D131" s="289"/>
    </row>
    <row r="132" customHeight="1" spans="1:4">
      <c r="A132" s="290" t="s">
        <v>184</v>
      </c>
      <c r="B132" s="291"/>
      <c r="C132" s="292">
        <v>772.98</v>
      </c>
      <c r="D132" s="293"/>
    </row>
    <row r="133" customHeight="1" spans="1:4">
      <c r="A133" s="296" t="s">
        <v>60</v>
      </c>
      <c r="B133" s="296">
        <v>125</v>
      </c>
      <c r="C133" s="284">
        <v>72.08</v>
      </c>
      <c r="D133" s="286">
        <f t="shared" ref="D133:D137" si="3">C133/B133</f>
        <v>0.57664</v>
      </c>
    </row>
    <row r="134" customHeight="1" spans="1:4">
      <c r="A134" s="287" t="s">
        <v>185</v>
      </c>
      <c r="B134" s="287">
        <v>125</v>
      </c>
      <c r="C134" s="288">
        <v>72.08</v>
      </c>
      <c r="D134" s="289">
        <f>C134/B134</f>
        <v>0.57664</v>
      </c>
    </row>
    <row r="135" customHeight="1" spans="1:4">
      <c r="A135" s="290" t="s">
        <v>186</v>
      </c>
      <c r="B135" s="291">
        <v>25</v>
      </c>
      <c r="C135" s="292">
        <v>25</v>
      </c>
      <c r="D135" s="293">
        <f>C135/B135</f>
        <v>1</v>
      </c>
    </row>
    <row r="136" customHeight="1" spans="1:4">
      <c r="A136" s="290" t="s">
        <v>187</v>
      </c>
      <c r="B136" s="291">
        <v>100</v>
      </c>
      <c r="C136" s="292">
        <v>47.08</v>
      </c>
      <c r="D136" s="293">
        <f>C136/B136</f>
        <v>0.4708</v>
      </c>
    </row>
    <row r="137" customHeight="1" spans="1:4">
      <c r="A137" s="296" t="s">
        <v>62</v>
      </c>
      <c r="B137" s="296">
        <v>150</v>
      </c>
      <c r="C137" s="284"/>
      <c r="D137" s="286">
        <f>C137/B137</f>
        <v>0</v>
      </c>
    </row>
  </sheetData>
  <mergeCells count="1">
    <mergeCell ref="A1:D1"/>
  </mergeCells>
  <printOptions horizontalCentered="1"/>
  <pageMargins left="0.590277777777778" right="0.590277777777778" top="0.55" bottom="0.313888888888889" header="0.590277777777778" footer="0.238888888888889"/>
  <pageSetup paperSize="9" scale="82" fitToHeight="4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82"/>
  <sheetViews>
    <sheetView showGridLines="0" showZeros="0" zoomScale="115" zoomScaleNormal="115" workbookViewId="0">
      <pane ySplit="4" topLeftCell="A63" activePane="bottomLeft" state="frozen"/>
      <selection/>
      <selection pane="bottomLeft" activeCell="E78" sqref="E78"/>
    </sheetView>
  </sheetViews>
  <sheetFormatPr defaultColWidth="9" defaultRowHeight="15"/>
  <cols>
    <col min="1" max="1" width="37.175" style="211" customWidth="1"/>
    <col min="2" max="2" width="13.9083333333333" style="212" customWidth="1"/>
    <col min="3" max="3" width="13.9083333333333" style="213" customWidth="1"/>
    <col min="4" max="4" width="13.9083333333333" style="212" customWidth="1"/>
    <col min="5" max="5" width="17.6083333333333" style="213" customWidth="1"/>
    <col min="6" max="8" width="11.95" style="213" customWidth="1"/>
    <col min="9" max="9" width="11.95" style="214" customWidth="1"/>
    <col min="10" max="16384" width="11.95" style="211" customWidth="1"/>
  </cols>
  <sheetData>
    <row r="1" s="207" customFormat="1" ht="54.75" customHeight="1" spans="1:9">
      <c r="A1" s="215" t="s">
        <v>188</v>
      </c>
      <c r="B1" s="215"/>
      <c r="C1" s="215"/>
      <c r="D1" s="215"/>
      <c r="E1" s="215"/>
      <c r="F1" s="215"/>
      <c r="G1" s="215"/>
      <c r="H1" s="215"/>
      <c r="I1" s="215"/>
    </row>
    <row r="2" s="208" customFormat="1" ht="14.25" spans="1:9">
      <c r="A2" s="208" t="s">
        <v>189</v>
      </c>
      <c r="C2" s="216"/>
      <c r="E2" s="216" t="s">
        <v>3</v>
      </c>
      <c r="F2" s="216"/>
      <c r="G2" s="216"/>
      <c r="H2" s="216"/>
      <c r="I2" s="255"/>
    </row>
    <row r="3" s="209" customFormat="1" ht="18" customHeight="1" spans="1:9">
      <c r="A3" s="217" t="s">
        <v>190</v>
      </c>
      <c r="B3" s="218" t="s">
        <v>191</v>
      </c>
      <c r="C3" s="218" t="s">
        <v>7</v>
      </c>
      <c r="D3" s="218" t="s">
        <v>72</v>
      </c>
      <c r="E3" s="219" t="s">
        <v>9</v>
      </c>
      <c r="F3" s="220"/>
      <c r="G3" s="220"/>
      <c r="H3" s="220"/>
      <c r="I3" s="256"/>
    </row>
    <row r="4" spans="1:8">
      <c r="A4" s="258" t="s">
        <v>192</v>
      </c>
      <c r="B4" s="259">
        <f>B5+B70</f>
        <v>18796.5</v>
      </c>
      <c r="C4" s="259">
        <f>C5+C70</f>
        <v>18962.575</v>
      </c>
      <c r="D4" s="259">
        <f>D5+D70</f>
        <v>14767.92</v>
      </c>
      <c r="E4" s="260">
        <f t="shared" ref="E4:E12" si="0">D4/C4</f>
        <v>0.778792964563093</v>
      </c>
      <c r="F4" s="224"/>
      <c r="G4" s="224"/>
      <c r="H4" s="224"/>
    </row>
    <row r="5" spans="1:8">
      <c r="A5" s="261" t="s">
        <v>193</v>
      </c>
      <c r="B5" s="222">
        <f>B6+B11+B22+B30+B37+B41+B44+B48+B51+B57+B60+B65</f>
        <v>3323</v>
      </c>
      <c r="C5" s="222">
        <f>C6+C11+C22+C30+C37+C41+C44+C48+C51+C57+C60+C65</f>
        <v>3796.605</v>
      </c>
      <c r="D5" s="222">
        <f>D6+D11+D22+D30+D37+D41+D44+D48+D51+D57+D60+D65</f>
        <v>3878.37</v>
      </c>
      <c r="E5" s="223">
        <f>D5/C5</f>
        <v>1.02153634628833</v>
      </c>
      <c r="F5" s="224"/>
      <c r="G5" s="224"/>
      <c r="H5" s="224"/>
    </row>
    <row r="6" spans="1:8">
      <c r="A6" s="225" t="s">
        <v>194</v>
      </c>
      <c r="B6" s="226">
        <f>SUM(B7:B10)</f>
        <v>2538.79</v>
      </c>
      <c r="C6" s="226">
        <f>SUM(C7:C10)</f>
        <v>3139.61</v>
      </c>
      <c r="D6" s="226">
        <f>SUM(D7:D10)</f>
        <v>3225.25</v>
      </c>
      <c r="E6" s="227">
        <f>D6/C6</f>
        <v>1.02727727329191</v>
      </c>
      <c r="F6" s="224"/>
      <c r="G6" s="224"/>
      <c r="H6" s="224"/>
    </row>
    <row r="7" s="210" customFormat="1" spans="1:9">
      <c r="A7" s="228" t="s">
        <v>195</v>
      </c>
      <c r="B7" s="229">
        <v>1191.23</v>
      </c>
      <c r="C7" s="230">
        <v>1536.82</v>
      </c>
      <c r="D7" s="231">
        <v>1872.14</v>
      </c>
      <c r="E7" s="232">
        <f>D7/C7</f>
        <v>1.21819080959384</v>
      </c>
      <c r="F7" s="224"/>
      <c r="G7" s="224"/>
      <c r="H7" s="224"/>
      <c r="I7" s="257"/>
    </row>
    <row r="8" s="210" customFormat="1" spans="1:9">
      <c r="A8" s="228" t="s">
        <v>196</v>
      </c>
      <c r="B8" s="229">
        <v>411.58</v>
      </c>
      <c r="C8" s="230">
        <v>474.06</v>
      </c>
      <c r="D8" s="231">
        <v>462.23</v>
      </c>
      <c r="E8" s="232">
        <f>D8/C8</f>
        <v>0.975045352908914</v>
      </c>
      <c r="F8" s="224"/>
      <c r="G8" s="224"/>
      <c r="H8" s="224"/>
      <c r="I8" s="257"/>
    </row>
    <row r="9" s="210" customFormat="1" spans="1:9">
      <c r="A9" s="228" t="s">
        <v>197</v>
      </c>
      <c r="B9" s="229">
        <v>723.67</v>
      </c>
      <c r="C9" s="230">
        <v>765.31</v>
      </c>
      <c r="D9" s="231">
        <v>773.25</v>
      </c>
      <c r="E9" s="232">
        <f>D9/C9</f>
        <v>1.01037488076727</v>
      </c>
      <c r="F9" s="224"/>
      <c r="G9" s="224"/>
      <c r="H9" s="224"/>
      <c r="I9" s="257"/>
    </row>
    <row r="10" s="210" customFormat="1" spans="1:9">
      <c r="A10" s="228" t="s">
        <v>198</v>
      </c>
      <c r="B10" s="229">
        <v>212.31</v>
      </c>
      <c r="C10" s="230">
        <v>363.42</v>
      </c>
      <c r="D10" s="231">
        <v>117.63</v>
      </c>
      <c r="E10" s="232">
        <f>D10/C10</f>
        <v>0.323675086676573</v>
      </c>
      <c r="F10" s="224"/>
      <c r="G10" s="224"/>
      <c r="H10" s="224"/>
      <c r="I10" s="257"/>
    </row>
    <row r="11" s="210" customFormat="1" spans="1:9">
      <c r="A11" s="233" t="s">
        <v>199</v>
      </c>
      <c r="B11" s="234">
        <f>SUM(B12:B21)</f>
        <v>534.6</v>
      </c>
      <c r="C11" s="234">
        <f>SUM(C12:C21)</f>
        <v>551.935</v>
      </c>
      <c r="D11" s="234">
        <f>SUM(D12:D21)</f>
        <v>480.07</v>
      </c>
      <c r="E11" s="235">
        <f>D11/C11</f>
        <v>0.869794450433475</v>
      </c>
      <c r="F11" s="224"/>
      <c r="G11" s="224"/>
      <c r="H11" s="224"/>
      <c r="I11" s="257"/>
    </row>
    <row r="12" spans="1:8">
      <c r="A12" s="228" t="s">
        <v>200</v>
      </c>
      <c r="B12" s="229">
        <v>525.59</v>
      </c>
      <c r="C12" s="236">
        <v>542.89</v>
      </c>
      <c r="D12" s="231">
        <v>324.99</v>
      </c>
      <c r="E12" s="237">
        <f>D12/C12</f>
        <v>0.598629556632099</v>
      </c>
      <c r="F12" s="224"/>
      <c r="G12" s="224"/>
      <c r="H12" s="224"/>
    </row>
    <row r="13" s="210" customFormat="1" spans="1:9">
      <c r="A13" s="228" t="s">
        <v>201</v>
      </c>
      <c r="B13" s="229"/>
      <c r="C13" s="236"/>
      <c r="D13" s="231"/>
      <c r="E13" s="237"/>
      <c r="F13" s="224"/>
      <c r="G13" s="224"/>
      <c r="H13" s="224"/>
      <c r="I13" s="257"/>
    </row>
    <row r="14" spans="1:8">
      <c r="A14" s="228" t="s">
        <v>202</v>
      </c>
      <c r="B14" s="229">
        <v>7.19</v>
      </c>
      <c r="C14" s="238">
        <v>7.23</v>
      </c>
      <c r="D14" s="231">
        <v>0.65</v>
      </c>
      <c r="E14" s="237">
        <f>D14/C14</f>
        <v>0.0899031811894882</v>
      </c>
      <c r="F14" s="239"/>
      <c r="G14" s="239"/>
      <c r="H14" s="239"/>
    </row>
    <row r="15" spans="1:8">
      <c r="A15" s="228" t="s">
        <v>203</v>
      </c>
      <c r="B15" s="229"/>
      <c r="C15" s="236"/>
      <c r="D15" s="231"/>
      <c r="E15" s="237"/>
      <c r="F15" s="239"/>
      <c r="G15" s="239"/>
      <c r="H15" s="239"/>
    </row>
    <row r="16" spans="1:8">
      <c r="A16" s="228" t="s">
        <v>204</v>
      </c>
      <c r="B16" s="229"/>
      <c r="C16" s="236"/>
      <c r="D16" s="231">
        <v>1.08</v>
      </c>
      <c r="E16" s="237"/>
      <c r="F16" s="239"/>
      <c r="G16" s="239"/>
      <c r="H16" s="239"/>
    </row>
    <row r="17" spans="1:8">
      <c r="A17" s="228" t="s">
        <v>205</v>
      </c>
      <c r="B17" s="229"/>
      <c r="C17" s="236"/>
      <c r="D17" s="231"/>
      <c r="E17" s="237"/>
      <c r="F17" s="239"/>
      <c r="G17" s="239"/>
      <c r="H17" s="239"/>
    </row>
    <row r="18" spans="1:5">
      <c r="A18" s="228" t="s">
        <v>206</v>
      </c>
      <c r="B18" s="229"/>
      <c r="C18" s="240"/>
      <c r="D18" s="231"/>
      <c r="E18" s="237"/>
    </row>
    <row r="19" spans="1:5">
      <c r="A19" s="228" t="s">
        <v>207</v>
      </c>
      <c r="B19" s="229"/>
      <c r="C19" s="241"/>
      <c r="D19" s="231">
        <v>6.52</v>
      </c>
      <c r="E19" s="237"/>
    </row>
    <row r="20" spans="1:5">
      <c r="A20" s="228" t="s">
        <v>208</v>
      </c>
      <c r="B20" s="229"/>
      <c r="C20" s="241"/>
      <c r="D20" s="231">
        <v>12.44</v>
      </c>
      <c r="E20" s="237"/>
    </row>
    <row r="21" spans="1:5">
      <c r="A21" s="228" t="s">
        <v>209</v>
      </c>
      <c r="B21" s="229">
        <v>1.82</v>
      </c>
      <c r="C21" s="241">
        <v>1.815</v>
      </c>
      <c r="D21" s="231">
        <v>134.39</v>
      </c>
      <c r="E21" s="237">
        <f>D21/C21</f>
        <v>74.0440771349862</v>
      </c>
    </row>
    <row r="22" spans="1:5">
      <c r="A22" s="225" t="s">
        <v>210</v>
      </c>
      <c r="B22" s="242"/>
      <c r="C22" s="243"/>
      <c r="D22" s="242">
        <f>SUM(D23:D29)</f>
        <v>0</v>
      </c>
      <c r="E22" s="244"/>
    </row>
    <row r="23" spans="1:5">
      <c r="A23" s="228" t="s">
        <v>211</v>
      </c>
      <c r="B23" s="231"/>
      <c r="C23" s="241"/>
      <c r="D23" s="231"/>
      <c r="E23" s="237"/>
    </row>
    <row r="24" spans="1:5">
      <c r="A24" s="228" t="s">
        <v>212</v>
      </c>
      <c r="B24" s="231"/>
      <c r="C24" s="241"/>
      <c r="D24" s="231"/>
      <c r="E24" s="237"/>
    </row>
    <row r="25" spans="1:5">
      <c r="A25" s="228" t="s">
        <v>213</v>
      </c>
      <c r="B25" s="231"/>
      <c r="C25" s="241"/>
      <c r="D25" s="231"/>
      <c r="E25" s="237"/>
    </row>
    <row r="26" spans="1:5">
      <c r="A26" s="228" t="s">
        <v>214</v>
      </c>
      <c r="B26" s="231"/>
      <c r="C26" s="241"/>
      <c r="D26" s="231"/>
      <c r="E26" s="237"/>
    </row>
    <row r="27" spans="1:5">
      <c r="A27" s="228" t="s">
        <v>215</v>
      </c>
      <c r="B27" s="231"/>
      <c r="C27" s="241"/>
      <c r="D27" s="231"/>
      <c r="E27" s="237"/>
    </row>
    <row r="28" spans="1:5">
      <c r="A28" s="228" t="s">
        <v>216</v>
      </c>
      <c r="B28" s="231"/>
      <c r="C28" s="241"/>
      <c r="D28" s="231"/>
      <c r="E28" s="237"/>
    </row>
    <row r="29" spans="1:5">
      <c r="A29" s="228" t="s">
        <v>217</v>
      </c>
      <c r="B29" s="231"/>
      <c r="C29" s="241"/>
      <c r="D29" s="231"/>
      <c r="E29" s="237"/>
    </row>
    <row r="30" spans="1:5">
      <c r="A30" s="225" t="s">
        <v>218</v>
      </c>
      <c r="B30" s="242">
        <f>SUM(B31:B36)</f>
        <v>0</v>
      </c>
      <c r="C30" s="243"/>
      <c r="D30" s="242">
        <f>SUM(D31:D36)</f>
        <v>0</v>
      </c>
      <c r="E30" s="244"/>
    </row>
    <row r="31" spans="1:5">
      <c r="A31" s="228" t="s">
        <v>211</v>
      </c>
      <c r="B31" s="231"/>
      <c r="C31" s="241"/>
      <c r="D31" s="231"/>
      <c r="E31" s="237"/>
    </row>
    <row r="32" spans="1:5">
      <c r="A32" s="228" t="s">
        <v>212</v>
      </c>
      <c r="B32" s="231"/>
      <c r="C32" s="241"/>
      <c r="D32" s="231"/>
      <c r="E32" s="237"/>
    </row>
    <row r="33" spans="1:5">
      <c r="A33" s="228" t="s">
        <v>213</v>
      </c>
      <c r="B33" s="231"/>
      <c r="C33" s="241"/>
      <c r="D33" s="231"/>
      <c r="E33" s="237"/>
    </row>
    <row r="34" spans="1:5">
      <c r="A34" s="228" t="s">
        <v>215</v>
      </c>
      <c r="B34" s="231"/>
      <c r="C34" s="241"/>
      <c r="D34" s="231"/>
      <c r="E34" s="237"/>
    </row>
    <row r="35" spans="1:5">
      <c r="A35" s="228" t="s">
        <v>216</v>
      </c>
      <c r="B35" s="231"/>
      <c r="C35" s="241"/>
      <c r="D35" s="231"/>
      <c r="E35" s="237"/>
    </row>
    <row r="36" spans="1:5">
      <c r="A36" s="228" t="s">
        <v>217</v>
      </c>
      <c r="B36" s="231"/>
      <c r="C36" s="241"/>
      <c r="D36" s="231"/>
      <c r="E36" s="237"/>
    </row>
    <row r="37" spans="1:5">
      <c r="A37" s="225" t="s">
        <v>219</v>
      </c>
      <c r="B37" s="226">
        <f>SUM(B38:B40)</f>
        <v>0</v>
      </c>
      <c r="C37" s="243"/>
      <c r="D37" s="226">
        <f>SUM(D38:D40)</f>
        <v>0</v>
      </c>
      <c r="E37" s="244"/>
    </row>
    <row r="38" spans="1:5">
      <c r="A38" s="228" t="s">
        <v>220</v>
      </c>
      <c r="B38" s="231"/>
      <c r="C38" s="241"/>
      <c r="D38" s="231"/>
      <c r="E38" s="237"/>
    </row>
    <row r="39" spans="1:5">
      <c r="A39" s="228" t="s">
        <v>221</v>
      </c>
      <c r="B39" s="231"/>
      <c r="C39" s="241"/>
      <c r="D39" s="231"/>
      <c r="E39" s="237"/>
    </row>
    <row r="40" spans="1:5">
      <c r="A40" s="228" t="s">
        <v>222</v>
      </c>
      <c r="B40" s="231"/>
      <c r="C40" s="241"/>
      <c r="D40" s="231"/>
      <c r="E40" s="237"/>
    </row>
    <row r="41" spans="1:5">
      <c r="A41" s="225" t="s">
        <v>223</v>
      </c>
      <c r="B41" s="226">
        <f>SUM(B42:B43)</f>
        <v>0</v>
      </c>
      <c r="C41" s="243"/>
      <c r="D41" s="226">
        <f>SUM(D42:D43)</f>
        <v>0</v>
      </c>
      <c r="E41" s="244"/>
    </row>
    <row r="42" spans="1:5">
      <c r="A42" s="228" t="s">
        <v>224</v>
      </c>
      <c r="B42" s="231"/>
      <c r="C42" s="241"/>
      <c r="D42" s="231"/>
      <c r="E42" s="237"/>
    </row>
    <row r="43" spans="1:5">
      <c r="A43" s="228" t="s">
        <v>225</v>
      </c>
      <c r="B43" s="231"/>
      <c r="C43" s="241"/>
      <c r="D43" s="231"/>
      <c r="E43" s="237"/>
    </row>
    <row r="44" spans="1:5">
      <c r="A44" s="225" t="s">
        <v>226</v>
      </c>
      <c r="B44" s="226">
        <f>SUM(B45:B47)</f>
        <v>0</v>
      </c>
      <c r="C44" s="243"/>
      <c r="D44" s="226">
        <f>SUM(D45:D47)</f>
        <v>0</v>
      </c>
      <c r="E44" s="244"/>
    </row>
    <row r="45" spans="1:5">
      <c r="A45" s="228" t="s">
        <v>227</v>
      </c>
      <c r="B45" s="231"/>
      <c r="C45" s="241"/>
      <c r="D45" s="231"/>
      <c r="E45" s="237"/>
    </row>
    <row r="46" spans="1:5">
      <c r="A46" s="228" t="s">
        <v>228</v>
      </c>
      <c r="B46" s="231"/>
      <c r="C46" s="241"/>
      <c r="D46" s="231"/>
      <c r="E46" s="237"/>
    </row>
    <row r="47" spans="1:5">
      <c r="A47" s="228" t="s">
        <v>229</v>
      </c>
      <c r="B47" s="231"/>
      <c r="C47" s="241"/>
      <c r="D47" s="231"/>
      <c r="E47" s="237"/>
    </row>
    <row r="48" spans="1:5">
      <c r="A48" s="225" t="s">
        <v>230</v>
      </c>
      <c r="B48" s="226">
        <f>SUM(B49:B50)</f>
        <v>0</v>
      </c>
      <c r="C48" s="243"/>
      <c r="D48" s="226">
        <f>SUM(D49:D50)</f>
        <v>0</v>
      </c>
      <c r="E48" s="244"/>
    </row>
    <row r="49" spans="1:5">
      <c r="A49" s="228" t="s">
        <v>231</v>
      </c>
      <c r="B49" s="231"/>
      <c r="C49" s="241"/>
      <c r="D49" s="231"/>
      <c r="E49" s="237"/>
    </row>
    <row r="50" spans="1:5">
      <c r="A50" s="228" t="s">
        <v>232</v>
      </c>
      <c r="B50" s="231"/>
      <c r="C50" s="241"/>
      <c r="D50" s="231"/>
      <c r="E50" s="237"/>
    </row>
    <row r="51" spans="1:5">
      <c r="A51" s="225" t="s">
        <v>233</v>
      </c>
      <c r="B51" s="226">
        <f>SUM(B52:B56)</f>
        <v>49.61</v>
      </c>
      <c r="C51" s="226">
        <f>SUM(C52:C56)</f>
        <v>105.06</v>
      </c>
      <c r="D51" s="226">
        <f>SUM(D52:D56)</f>
        <v>173.05</v>
      </c>
      <c r="E51" s="245">
        <f t="shared" ref="E51:E55" si="1">D51/C51</f>
        <v>1.64715400723396</v>
      </c>
    </row>
    <row r="52" spans="1:5">
      <c r="A52" s="228" t="s">
        <v>234</v>
      </c>
      <c r="B52" s="229"/>
      <c r="C52" s="241">
        <v>53.31</v>
      </c>
      <c r="D52" s="231">
        <v>134.3</v>
      </c>
      <c r="E52" s="237">
        <f>D52/C52</f>
        <v>2.51922716188332</v>
      </c>
    </row>
    <row r="53" spans="1:5">
      <c r="A53" s="228" t="s">
        <v>235</v>
      </c>
      <c r="B53" s="229">
        <v>15.31</v>
      </c>
      <c r="C53" s="241"/>
      <c r="D53" s="231"/>
      <c r="E53" s="237"/>
    </row>
    <row r="54" spans="1:5">
      <c r="A54" s="228" t="s">
        <v>236</v>
      </c>
      <c r="B54" s="229"/>
      <c r="C54" s="241"/>
      <c r="D54" s="231"/>
      <c r="E54" s="237"/>
    </row>
    <row r="55" spans="1:5">
      <c r="A55" s="228" t="s">
        <v>237</v>
      </c>
      <c r="B55" s="229">
        <v>34.3</v>
      </c>
      <c r="C55" s="241">
        <v>51.75</v>
      </c>
      <c r="D55" s="231">
        <v>34.32</v>
      </c>
      <c r="E55" s="237">
        <f>D55/C55</f>
        <v>0.663188405797101</v>
      </c>
    </row>
    <row r="56" spans="1:5">
      <c r="A56" s="228" t="s">
        <v>238</v>
      </c>
      <c r="B56" s="229"/>
      <c r="C56" s="241"/>
      <c r="D56" s="231">
        <v>4.43</v>
      </c>
      <c r="E56" s="237"/>
    </row>
    <row r="57" spans="1:5">
      <c r="A57" s="225" t="s">
        <v>239</v>
      </c>
      <c r="B57" s="226"/>
      <c r="C57" s="243"/>
      <c r="D57" s="226">
        <f>SUM(D58:D59)</f>
        <v>0</v>
      </c>
      <c r="E57" s="244"/>
    </row>
    <row r="58" spans="1:5">
      <c r="A58" s="228" t="s">
        <v>240</v>
      </c>
      <c r="B58" s="246"/>
      <c r="C58" s="240"/>
      <c r="D58" s="246"/>
      <c r="E58" s="237"/>
    </row>
    <row r="59" spans="1:5">
      <c r="A59" s="228" t="s">
        <v>241</v>
      </c>
      <c r="B59" s="231"/>
      <c r="C59" s="249"/>
      <c r="D59" s="231"/>
      <c r="E59" s="237"/>
    </row>
    <row r="60" spans="1:5">
      <c r="A60" s="225" t="s">
        <v>242</v>
      </c>
      <c r="B60" s="226">
        <f>SUM(B61:B64)</f>
        <v>0</v>
      </c>
      <c r="C60" s="251"/>
      <c r="D60" s="226">
        <f>SUM(D61:D64)</f>
        <v>0</v>
      </c>
      <c r="E60" s="244"/>
    </row>
    <row r="61" spans="1:5">
      <c r="A61" s="228" t="s">
        <v>243</v>
      </c>
      <c r="B61" s="231"/>
      <c r="C61" s="254"/>
      <c r="D61" s="231"/>
      <c r="E61" s="237"/>
    </row>
    <row r="62" spans="1:5">
      <c r="A62" s="228" t="s">
        <v>244</v>
      </c>
      <c r="B62" s="231"/>
      <c r="C62" s="254"/>
      <c r="D62" s="231"/>
      <c r="E62" s="237"/>
    </row>
    <row r="63" spans="1:5">
      <c r="A63" s="228" t="s">
        <v>245</v>
      </c>
      <c r="B63" s="231"/>
      <c r="C63" s="254"/>
      <c r="D63" s="231"/>
      <c r="E63" s="237"/>
    </row>
    <row r="64" spans="1:5">
      <c r="A64" s="228" t="s">
        <v>246</v>
      </c>
      <c r="B64" s="231"/>
      <c r="C64" s="254"/>
      <c r="D64" s="231"/>
      <c r="E64" s="237"/>
    </row>
    <row r="65" spans="1:5">
      <c r="A65" s="225" t="s">
        <v>247</v>
      </c>
      <c r="B65" s="226">
        <f>SUM(B66:B69)</f>
        <v>200</v>
      </c>
      <c r="C65" s="251"/>
      <c r="D65" s="226">
        <f>SUM(D66:D69)</f>
        <v>0</v>
      </c>
      <c r="E65" s="244"/>
    </row>
    <row r="66" spans="1:5">
      <c r="A66" s="228" t="s">
        <v>248</v>
      </c>
      <c r="B66" s="248">
        <v>0</v>
      </c>
      <c r="C66" s="249"/>
      <c r="D66" s="248">
        <v>0</v>
      </c>
      <c r="E66" s="237"/>
    </row>
    <row r="67" spans="1:5">
      <c r="A67" s="228" t="s">
        <v>249</v>
      </c>
      <c r="B67" s="231">
        <v>0</v>
      </c>
      <c r="C67" s="254"/>
      <c r="D67" s="231">
        <v>0</v>
      </c>
      <c r="E67" s="262"/>
    </row>
    <row r="68" spans="1:5">
      <c r="A68" s="228" t="s">
        <v>250</v>
      </c>
      <c r="B68" s="231">
        <v>0</v>
      </c>
      <c r="C68" s="254"/>
      <c r="D68" s="231">
        <v>0</v>
      </c>
      <c r="E68" s="262"/>
    </row>
    <row r="69" spans="1:5">
      <c r="A69" s="247" t="s">
        <v>251</v>
      </c>
      <c r="B69" s="231">
        <v>200</v>
      </c>
      <c r="C69" s="254"/>
      <c r="D69" s="231"/>
      <c r="E69" s="262"/>
    </row>
    <row r="70" spans="1:5">
      <c r="A70" s="263" t="s">
        <v>252</v>
      </c>
      <c r="B70" s="222">
        <f>SUM(B71:B82)</f>
        <v>15473.5</v>
      </c>
      <c r="C70" s="222">
        <f>SUM(C71:C82)</f>
        <v>15165.97</v>
      </c>
      <c r="D70" s="222">
        <f>SUM(D71:D82)</f>
        <v>10889.55</v>
      </c>
      <c r="E70" s="264">
        <f t="shared" ref="E70:E78" si="2">D70/C70</f>
        <v>0.718025289513298</v>
      </c>
    </row>
    <row r="71" spans="1:5">
      <c r="A71" s="228" t="s">
        <v>253</v>
      </c>
      <c r="B71" s="265"/>
      <c r="C71" s="265"/>
      <c r="D71" s="265"/>
      <c r="E71" s="266"/>
    </row>
    <row r="72" spans="1:5">
      <c r="A72" s="228" t="s">
        <v>254</v>
      </c>
      <c r="B72" s="229">
        <v>10945.46</v>
      </c>
      <c r="C72" s="265">
        <v>8507.92</v>
      </c>
      <c r="D72" s="265">
        <v>3810.05</v>
      </c>
      <c r="E72" s="266">
        <f>D72/C72</f>
        <v>0.44782390995684</v>
      </c>
    </row>
    <row r="73" spans="1:5">
      <c r="A73" s="253" t="s">
        <v>255</v>
      </c>
      <c r="B73" s="265"/>
      <c r="C73" s="265"/>
      <c r="D73" s="265"/>
      <c r="E73" s="266"/>
    </row>
    <row r="74" spans="1:5">
      <c r="A74" s="253" t="s">
        <v>256</v>
      </c>
      <c r="B74" s="265"/>
      <c r="C74" s="265">
        <v>44.3</v>
      </c>
      <c r="D74" s="265">
        <v>24.48</v>
      </c>
      <c r="E74" s="266"/>
    </row>
    <row r="75" spans="1:5">
      <c r="A75" s="253" t="s">
        <v>257</v>
      </c>
      <c r="B75" s="265"/>
      <c r="C75" s="265"/>
      <c r="D75" s="265"/>
      <c r="E75" s="266"/>
    </row>
    <row r="76" spans="1:5">
      <c r="A76" s="253" t="s">
        <v>258</v>
      </c>
      <c r="B76" s="265"/>
      <c r="C76" s="265"/>
      <c r="D76" s="265"/>
      <c r="E76" s="266"/>
    </row>
    <row r="77" spans="1:5">
      <c r="A77" s="253" t="s">
        <v>259</v>
      </c>
      <c r="B77" s="265"/>
      <c r="C77" s="265">
        <v>801.11</v>
      </c>
      <c r="D77" s="265">
        <v>2113.89</v>
      </c>
      <c r="E77" s="266">
        <f t="shared" ref="E77:E82" si="3">D77/C77</f>
        <v>2.63870130194355</v>
      </c>
    </row>
    <row r="78" spans="1:5">
      <c r="A78" s="253" t="s">
        <v>260</v>
      </c>
      <c r="B78" s="265"/>
      <c r="C78" s="265"/>
      <c r="D78" s="265"/>
      <c r="E78" s="266"/>
    </row>
    <row r="79" spans="1:5">
      <c r="A79" s="253" t="s">
        <v>261</v>
      </c>
      <c r="B79" s="229">
        <v>4328.04</v>
      </c>
      <c r="C79" s="265">
        <v>5340.25</v>
      </c>
      <c r="D79" s="265">
        <v>4941.13</v>
      </c>
      <c r="E79" s="266">
        <f>D79/C79</f>
        <v>0.925261925939797</v>
      </c>
    </row>
    <row r="80" spans="1:5">
      <c r="A80" s="253" t="s">
        <v>262</v>
      </c>
      <c r="B80" s="265"/>
      <c r="C80" s="265"/>
      <c r="D80" s="265"/>
      <c r="E80" s="266"/>
    </row>
    <row r="81" spans="1:5">
      <c r="A81" s="253" t="s">
        <v>263</v>
      </c>
      <c r="B81" s="265"/>
      <c r="C81" s="265"/>
      <c r="D81" s="265"/>
      <c r="E81" s="266"/>
    </row>
    <row r="82" spans="1:5">
      <c r="A82" s="253" t="s">
        <v>264</v>
      </c>
      <c r="B82" s="229">
        <v>200</v>
      </c>
      <c r="C82" s="265">
        <v>472.39</v>
      </c>
      <c r="D82" s="265"/>
      <c r="E82" s="266">
        <f>D82/C82</f>
        <v>0</v>
      </c>
    </row>
  </sheetData>
  <mergeCells count="1">
    <mergeCell ref="A1:E1"/>
  </mergeCells>
  <printOptions horizontalCentered="1"/>
  <pageMargins left="0.393055555555556" right="0.393055555555556" top="0.393055555555556" bottom="0.747916666666667" header="0.393055555555556" footer="0.393055555555556"/>
  <pageSetup paperSize="9" scale="93" fitToHeight="2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68"/>
  <sheetViews>
    <sheetView showGridLines="0" showZeros="0" zoomScale="115" zoomScaleNormal="115" workbookViewId="0">
      <pane ySplit="3" topLeftCell="A4" activePane="bottomLeft" state="frozen"/>
      <selection/>
      <selection pane="bottomLeft" activeCell="B29" sqref="B29"/>
    </sheetView>
  </sheetViews>
  <sheetFormatPr defaultColWidth="9" defaultRowHeight="15"/>
  <cols>
    <col min="1" max="1" width="37.175" style="211" customWidth="1"/>
    <col min="2" max="2" width="13.9083333333333" style="212" customWidth="1"/>
    <col min="3" max="3" width="13.9083333333333" style="213" customWidth="1"/>
    <col min="4" max="4" width="13.9083333333333" style="212" customWidth="1"/>
    <col min="5" max="5" width="17.6083333333333" style="213" customWidth="1"/>
    <col min="6" max="8" width="11.95" style="213" customWidth="1"/>
    <col min="9" max="9" width="11.95" style="214" customWidth="1"/>
    <col min="10" max="16384" width="11.95" style="211" customWidth="1"/>
  </cols>
  <sheetData>
    <row r="1" s="207" customFormat="1" ht="54.75" customHeight="1" spans="1:9">
      <c r="A1" s="215" t="s">
        <v>265</v>
      </c>
      <c r="B1" s="215"/>
      <c r="C1" s="215"/>
      <c r="D1" s="215"/>
      <c r="E1" s="215"/>
      <c r="F1" s="215"/>
      <c r="G1" s="215"/>
      <c r="H1" s="215"/>
      <c r="I1" s="215"/>
    </row>
    <row r="2" s="208" customFormat="1" spans="3:9">
      <c r="C2" s="216"/>
      <c r="E2" s="216" t="s">
        <v>3</v>
      </c>
      <c r="F2" s="216"/>
      <c r="G2" s="216"/>
      <c r="H2" s="216"/>
      <c r="I2" s="255"/>
    </row>
    <row r="3" s="209" customFormat="1" ht="18" customHeight="1" spans="1:9">
      <c r="A3" s="217" t="s">
        <v>190</v>
      </c>
      <c r="B3" s="218" t="s">
        <v>191</v>
      </c>
      <c r="C3" s="218" t="s">
        <v>7</v>
      </c>
      <c r="D3" s="218" t="s">
        <v>72</v>
      </c>
      <c r="E3" s="219" t="s">
        <v>9</v>
      </c>
      <c r="F3" s="220"/>
      <c r="G3" s="220"/>
      <c r="H3" s="220"/>
      <c r="I3" s="256"/>
    </row>
    <row r="4" spans="1:8">
      <c r="A4" s="221" t="s">
        <v>266</v>
      </c>
      <c r="B4" s="222">
        <f>B5+B10+B21+B29+B36+B40+B43+B47+B50+B56+B59+B64</f>
        <v>3323</v>
      </c>
      <c r="C4" s="222">
        <f>C5+C10+C21+C29+C36+C40+C43+C47+C50+C56+C59+C64</f>
        <v>3796.605</v>
      </c>
      <c r="D4" s="222">
        <f>D5+D10+D21+D29+D36+D40+D43+D47+D50+D56+D59+D64</f>
        <v>3878.37</v>
      </c>
      <c r="E4" s="223">
        <f t="shared" ref="E4:E11" si="0">D4/C4</f>
        <v>1.02153634628833</v>
      </c>
      <c r="F4" s="224"/>
      <c r="G4" s="224"/>
      <c r="H4" s="224"/>
    </row>
    <row r="5" spans="1:8">
      <c r="A5" s="225" t="s">
        <v>194</v>
      </c>
      <c r="B5" s="226">
        <f>SUM(B6:B9)</f>
        <v>2538.79</v>
      </c>
      <c r="C5" s="226">
        <f>SUM(C6:C9)</f>
        <v>3139.61</v>
      </c>
      <c r="D5" s="226">
        <f>SUM(D6:D9)</f>
        <v>3225.25</v>
      </c>
      <c r="E5" s="227">
        <f>D5/C5</f>
        <v>1.02727727329191</v>
      </c>
      <c r="F5" s="224"/>
      <c r="G5" s="224"/>
      <c r="H5" s="224"/>
    </row>
    <row r="6" s="210" customFormat="1" spans="1:9">
      <c r="A6" s="228" t="s">
        <v>195</v>
      </c>
      <c r="B6" s="229">
        <v>1191.23</v>
      </c>
      <c r="C6" s="230">
        <v>1536.82</v>
      </c>
      <c r="D6" s="231">
        <v>1872.14</v>
      </c>
      <c r="E6" s="232">
        <f>D6/C6</f>
        <v>1.21819080959384</v>
      </c>
      <c r="F6" s="224"/>
      <c r="G6" s="224"/>
      <c r="H6" s="224"/>
      <c r="I6" s="257"/>
    </row>
    <row r="7" s="210" customFormat="1" spans="1:9">
      <c r="A7" s="228" t="s">
        <v>196</v>
      </c>
      <c r="B7" s="229">
        <v>411.58</v>
      </c>
      <c r="C7" s="230">
        <v>474.06</v>
      </c>
      <c r="D7" s="231">
        <v>462.23</v>
      </c>
      <c r="E7" s="232">
        <f>D7/C7</f>
        <v>0.975045352908914</v>
      </c>
      <c r="F7" s="224"/>
      <c r="G7" s="224"/>
      <c r="H7" s="224"/>
      <c r="I7" s="257"/>
    </row>
    <row r="8" s="210" customFormat="1" spans="1:9">
      <c r="A8" s="228" t="s">
        <v>197</v>
      </c>
      <c r="B8" s="229">
        <v>723.67</v>
      </c>
      <c r="C8" s="230">
        <v>765.31</v>
      </c>
      <c r="D8" s="231">
        <v>773.25</v>
      </c>
      <c r="E8" s="232">
        <f>D8/C8</f>
        <v>1.01037488076727</v>
      </c>
      <c r="F8" s="224"/>
      <c r="G8" s="224"/>
      <c r="H8" s="224"/>
      <c r="I8" s="257"/>
    </row>
    <row r="9" s="210" customFormat="1" spans="1:9">
      <c r="A9" s="228" t="s">
        <v>198</v>
      </c>
      <c r="B9" s="229">
        <v>212.31</v>
      </c>
      <c r="C9" s="230">
        <v>363.42</v>
      </c>
      <c r="D9" s="231">
        <v>117.63</v>
      </c>
      <c r="E9" s="232">
        <f>D9/C9</f>
        <v>0.323675086676573</v>
      </c>
      <c r="F9" s="224"/>
      <c r="G9" s="224"/>
      <c r="H9" s="224"/>
      <c r="I9" s="257"/>
    </row>
    <row r="10" s="210" customFormat="1" spans="1:9">
      <c r="A10" s="233" t="s">
        <v>199</v>
      </c>
      <c r="B10" s="234">
        <f>SUM(B11:B20)</f>
        <v>534.6</v>
      </c>
      <c r="C10" s="234">
        <f>SUM(C11:C20)</f>
        <v>551.935</v>
      </c>
      <c r="D10" s="234">
        <f>SUM(D11:D20)</f>
        <v>480.07</v>
      </c>
      <c r="E10" s="235">
        <f>D10/C10</f>
        <v>0.869794450433475</v>
      </c>
      <c r="F10" s="224"/>
      <c r="G10" s="224"/>
      <c r="H10" s="224"/>
      <c r="I10" s="257"/>
    </row>
    <row r="11" spans="1:8">
      <c r="A11" s="228" t="s">
        <v>200</v>
      </c>
      <c r="B11" s="229">
        <v>525.59</v>
      </c>
      <c r="C11" s="236">
        <v>542.89</v>
      </c>
      <c r="D11" s="231">
        <v>324.99</v>
      </c>
      <c r="E11" s="237">
        <f>D11/C11</f>
        <v>0.598629556632099</v>
      </c>
      <c r="F11" s="224"/>
      <c r="G11" s="224"/>
      <c r="H11" s="224"/>
    </row>
    <row r="12" s="210" customFormat="1" spans="1:9">
      <c r="A12" s="228" t="s">
        <v>201</v>
      </c>
      <c r="B12" s="229"/>
      <c r="C12" s="236"/>
      <c r="D12" s="231"/>
      <c r="E12" s="237"/>
      <c r="F12" s="224"/>
      <c r="G12" s="224"/>
      <c r="H12" s="224"/>
      <c r="I12" s="257"/>
    </row>
    <row r="13" spans="1:8">
      <c r="A13" s="228" t="s">
        <v>202</v>
      </c>
      <c r="B13" s="229">
        <v>7.19</v>
      </c>
      <c r="C13" s="238">
        <v>7.23</v>
      </c>
      <c r="D13" s="231">
        <v>0.65</v>
      </c>
      <c r="E13" s="237">
        <f>D13/C13</f>
        <v>0.0899031811894882</v>
      </c>
      <c r="F13" s="239"/>
      <c r="G13" s="239"/>
      <c r="H13" s="239"/>
    </row>
    <row r="14" spans="1:8">
      <c r="A14" s="228" t="s">
        <v>203</v>
      </c>
      <c r="B14" s="229"/>
      <c r="C14" s="236"/>
      <c r="D14" s="231"/>
      <c r="E14" s="237"/>
      <c r="F14" s="239"/>
      <c r="G14" s="239"/>
      <c r="H14" s="239"/>
    </row>
    <row r="15" spans="1:8">
      <c r="A15" s="228" t="s">
        <v>204</v>
      </c>
      <c r="B15" s="229"/>
      <c r="C15" s="236"/>
      <c r="D15" s="231">
        <v>1.08</v>
      </c>
      <c r="E15" s="237"/>
      <c r="F15" s="239"/>
      <c r="G15" s="239"/>
      <c r="H15" s="239"/>
    </row>
    <row r="16" spans="1:8">
      <c r="A16" s="228" t="s">
        <v>205</v>
      </c>
      <c r="B16" s="229"/>
      <c r="C16" s="236"/>
      <c r="D16" s="231"/>
      <c r="E16" s="237"/>
      <c r="F16" s="239"/>
      <c r="G16" s="239"/>
      <c r="H16" s="239"/>
    </row>
    <row r="17" spans="1:5">
      <c r="A17" s="228" t="s">
        <v>206</v>
      </c>
      <c r="B17" s="229"/>
      <c r="C17" s="240"/>
      <c r="D17" s="231"/>
      <c r="E17" s="237"/>
    </row>
    <row r="18" spans="1:5">
      <c r="A18" s="228" t="s">
        <v>207</v>
      </c>
      <c r="B18" s="229"/>
      <c r="C18" s="241"/>
      <c r="D18" s="231">
        <v>6.52</v>
      </c>
      <c r="E18" s="237"/>
    </row>
    <row r="19" spans="1:5">
      <c r="A19" s="228" t="s">
        <v>208</v>
      </c>
      <c r="B19" s="229"/>
      <c r="C19" s="241"/>
      <c r="D19" s="231">
        <v>12.44</v>
      </c>
      <c r="E19" s="237"/>
    </row>
    <row r="20" spans="1:5">
      <c r="A20" s="228" t="s">
        <v>209</v>
      </c>
      <c r="B20" s="229">
        <v>1.82</v>
      </c>
      <c r="C20" s="241">
        <v>1.815</v>
      </c>
      <c r="D20" s="231">
        <v>134.39</v>
      </c>
      <c r="E20" s="237">
        <f>D20/C20</f>
        <v>74.0440771349862</v>
      </c>
    </row>
    <row r="21" spans="1:5">
      <c r="A21" s="225" t="s">
        <v>210</v>
      </c>
      <c r="B21" s="242"/>
      <c r="C21" s="243"/>
      <c r="D21" s="242">
        <f>SUM(D22:D28)</f>
        <v>0</v>
      </c>
      <c r="E21" s="244"/>
    </row>
    <row r="22" spans="1:5">
      <c r="A22" s="228" t="s">
        <v>211</v>
      </c>
      <c r="B22" s="231"/>
      <c r="C22" s="241"/>
      <c r="D22" s="231"/>
      <c r="E22" s="237"/>
    </row>
    <row r="23" spans="1:5">
      <c r="A23" s="228" t="s">
        <v>212</v>
      </c>
      <c r="B23" s="231"/>
      <c r="C23" s="241"/>
      <c r="D23" s="231"/>
      <c r="E23" s="237"/>
    </row>
    <row r="24" spans="1:5">
      <c r="A24" s="228" t="s">
        <v>213</v>
      </c>
      <c r="B24" s="231"/>
      <c r="C24" s="241"/>
      <c r="D24" s="231"/>
      <c r="E24" s="237"/>
    </row>
    <row r="25" spans="1:5">
      <c r="A25" s="228" t="s">
        <v>214</v>
      </c>
      <c r="B25" s="231"/>
      <c r="C25" s="241"/>
      <c r="D25" s="231"/>
      <c r="E25" s="237"/>
    </row>
    <row r="26" spans="1:5">
      <c r="A26" s="228" t="s">
        <v>215</v>
      </c>
      <c r="B26" s="231"/>
      <c r="C26" s="241"/>
      <c r="D26" s="231"/>
      <c r="E26" s="237"/>
    </row>
    <row r="27" spans="1:5">
      <c r="A27" s="228" t="s">
        <v>216</v>
      </c>
      <c r="B27" s="231"/>
      <c r="C27" s="241"/>
      <c r="D27" s="231"/>
      <c r="E27" s="237"/>
    </row>
    <row r="28" spans="1:5">
      <c r="A28" s="228" t="s">
        <v>217</v>
      </c>
      <c r="B28" s="231"/>
      <c r="C28" s="241"/>
      <c r="D28" s="231"/>
      <c r="E28" s="237"/>
    </row>
    <row r="29" spans="1:5">
      <c r="A29" s="225" t="s">
        <v>218</v>
      </c>
      <c r="B29" s="242">
        <f>SUM(B30:B35)</f>
        <v>0</v>
      </c>
      <c r="C29" s="243"/>
      <c r="D29" s="242">
        <f>SUM(D30:D35)</f>
        <v>0</v>
      </c>
      <c r="E29" s="244"/>
    </row>
    <row r="30" spans="1:5">
      <c r="A30" s="228" t="s">
        <v>211</v>
      </c>
      <c r="B30" s="231"/>
      <c r="C30" s="241"/>
      <c r="D30" s="231"/>
      <c r="E30" s="237"/>
    </row>
    <row r="31" spans="1:5">
      <c r="A31" s="228" t="s">
        <v>212</v>
      </c>
      <c r="B31" s="231"/>
      <c r="C31" s="241"/>
      <c r="D31" s="231"/>
      <c r="E31" s="237"/>
    </row>
    <row r="32" spans="1:5">
      <c r="A32" s="228" t="s">
        <v>213</v>
      </c>
      <c r="B32" s="231"/>
      <c r="C32" s="241"/>
      <c r="D32" s="231"/>
      <c r="E32" s="237"/>
    </row>
    <row r="33" spans="1:5">
      <c r="A33" s="228" t="s">
        <v>215</v>
      </c>
      <c r="B33" s="231"/>
      <c r="C33" s="241"/>
      <c r="D33" s="231"/>
      <c r="E33" s="237"/>
    </row>
    <row r="34" spans="1:5">
      <c r="A34" s="228" t="s">
        <v>216</v>
      </c>
      <c r="B34" s="231"/>
      <c r="C34" s="241"/>
      <c r="D34" s="231"/>
      <c r="E34" s="237"/>
    </row>
    <row r="35" spans="1:5">
      <c r="A35" s="228" t="s">
        <v>217</v>
      </c>
      <c r="B35" s="231"/>
      <c r="C35" s="241"/>
      <c r="D35" s="231"/>
      <c r="E35" s="237"/>
    </row>
    <row r="36" spans="1:5">
      <c r="A36" s="225" t="s">
        <v>219</v>
      </c>
      <c r="B36" s="226">
        <f>SUM(B37:B39)</f>
        <v>0</v>
      </c>
      <c r="C36" s="243"/>
      <c r="D36" s="226">
        <f>SUM(D37:D39)</f>
        <v>0</v>
      </c>
      <c r="E36" s="244"/>
    </row>
    <row r="37" spans="1:5">
      <c r="A37" s="228" t="s">
        <v>220</v>
      </c>
      <c r="B37" s="231"/>
      <c r="C37" s="241"/>
      <c r="D37" s="231"/>
      <c r="E37" s="237"/>
    </row>
    <row r="38" spans="1:5">
      <c r="A38" s="228" t="s">
        <v>221</v>
      </c>
      <c r="B38" s="231"/>
      <c r="C38" s="241"/>
      <c r="D38" s="231"/>
      <c r="E38" s="237"/>
    </row>
    <row r="39" spans="1:5">
      <c r="A39" s="228" t="s">
        <v>222</v>
      </c>
      <c r="B39" s="231"/>
      <c r="C39" s="241"/>
      <c r="D39" s="231"/>
      <c r="E39" s="237"/>
    </row>
    <row r="40" spans="1:5">
      <c r="A40" s="225" t="s">
        <v>223</v>
      </c>
      <c r="B40" s="226">
        <f>SUM(B41:B42)</f>
        <v>0</v>
      </c>
      <c r="C40" s="243"/>
      <c r="D40" s="226">
        <f>SUM(D41:D42)</f>
        <v>0</v>
      </c>
      <c r="E40" s="244"/>
    </row>
    <row r="41" spans="1:5">
      <c r="A41" s="228" t="s">
        <v>224</v>
      </c>
      <c r="B41" s="231"/>
      <c r="C41" s="241"/>
      <c r="D41" s="231"/>
      <c r="E41" s="237"/>
    </row>
    <row r="42" spans="1:5">
      <c r="A42" s="228" t="s">
        <v>225</v>
      </c>
      <c r="B42" s="231"/>
      <c r="C42" s="241"/>
      <c r="D42" s="231"/>
      <c r="E42" s="237"/>
    </row>
    <row r="43" spans="1:5">
      <c r="A43" s="225" t="s">
        <v>226</v>
      </c>
      <c r="B43" s="226">
        <f>SUM(B44:B46)</f>
        <v>0</v>
      </c>
      <c r="C43" s="243"/>
      <c r="D43" s="226">
        <f>SUM(D44:D46)</f>
        <v>0</v>
      </c>
      <c r="E43" s="244"/>
    </row>
    <row r="44" spans="1:5">
      <c r="A44" s="228" t="s">
        <v>227</v>
      </c>
      <c r="B44" s="231"/>
      <c r="C44" s="241"/>
      <c r="D44" s="231"/>
      <c r="E44" s="237"/>
    </row>
    <row r="45" spans="1:5">
      <c r="A45" s="228" t="s">
        <v>228</v>
      </c>
      <c r="B45" s="231"/>
      <c r="C45" s="241"/>
      <c r="D45" s="231"/>
      <c r="E45" s="237"/>
    </row>
    <row r="46" spans="1:5">
      <c r="A46" s="228" t="s">
        <v>229</v>
      </c>
      <c r="B46" s="231"/>
      <c r="C46" s="241"/>
      <c r="D46" s="231"/>
      <c r="E46" s="237"/>
    </row>
    <row r="47" spans="1:5">
      <c r="A47" s="225" t="s">
        <v>230</v>
      </c>
      <c r="B47" s="226">
        <f>SUM(B48:B49)</f>
        <v>0</v>
      </c>
      <c r="C47" s="243"/>
      <c r="D47" s="226">
        <f>SUM(D48:D49)</f>
        <v>0</v>
      </c>
      <c r="E47" s="244"/>
    </row>
    <row r="48" spans="1:5">
      <c r="A48" s="228" t="s">
        <v>231</v>
      </c>
      <c r="B48" s="231"/>
      <c r="C48" s="241"/>
      <c r="D48" s="231"/>
      <c r="E48" s="237"/>
    </row>
    <row r="49" spans="1:5">
      <c r="A49" s="228" t="s">
        <v>232</v>
      </c>
      <c r="B49" s="231"/>
      <c r="C49" s="241"/>
      <c r="D49" s="231"/>
      <c r="E49" s="237"/>
    </row>
    <row r="50" spans="1:5">
      <c r="A50" s="225" t="s">
        <v>233</v>
      </c>
      <c r="B50" s="226">
        <f>SUM(B51:B55)</f>
        <v>49.61</v>
      </c>
      <c r="C50" s="226">
        <f>SUM(C51:C55)</f>
        <v>105.06</v>
      </c>
      <c r="D50" s="226">
        <f>SUM(D51:D55)</f>
        <v>173.05</v>
      </c>
      <c r="E50" s="245">
        <f t="shared" ref="E50:E54" si="1">D50/C50</f>
        <v>1.64715400723396</v>
      </c>
    </row>
    <row r="51" spans="1:5">
      <c r="A51" s="228" t="s">
        <v>234</v>
      </c>
      <c r="B51" s="229"/>
      <c r="C51" s="241">
        <v>53.31</v>
      </c>
      <c r="D51" s="231">
        <v>134.3</v>
      </c>
      <c r="E51" s="237">
        <f>D51/C51</f>
        <v>2.51922716188332</v>
      </c>
    </row>
    <row r="52" spans="1:5">
      <c r="A52" s="228" t="s">
        <v>235</v>
      </c>
      <c r="B52" s="229">
        <v>15.31</v>
      </c>
      <c r="C52" s="241"/>
      <c r="D52" s="231"/>
      <c r="E52" s="237"/>
    </row>
    <row r="53" spans="1:5">
      <c r="A53" s="228" t="s">
        <v>236</v>
      </c>
      <c r="B53" s="229"/>
      <c r="C53" s="241"/>
      <c r="D53" s="231"/>
      <c r="E53" s="237"/>
    </row>
    <row r="54" spans="1:5">
      <c r="A54" s="228" t="s">
        <v>237</v>
      </c>
      <c r="B54" s="229">
        <v>34.3</v>
      </c>
      <c r="C54" s="241">
        <v>51.75</v>
      </c>
      <c r="D54" s="231">
        <v>34.32</v>
      </c>
      <c r="E54" s="237">
        <f>D54/C54</f>
        <v>0.663188405797101</v>
      </c>
    </row>
    <row r="55" spans="1:5">
      <c r="A55" s="228" t="s">
        <v>238</v>
      </c>
      <c r="B55" s="229"/>
      <c r="C55" s="241"/>
      <c r="D55" s="231">
        <v>4.43</v>
      </c>
      <c r="E55" s="237"/>
    </row>
    <row r="56" spans="1:5">
      <c r="A56" s="225" t="s">
        <v>239</v>
      </c>
      <c r="B56" s="226"/>
      <c r="C56" s="243"/>
      <c r="D56" s="226">
        <f>SUM(D57:D58)</f>
        <v>0</v>
      </c>
      <c r="E56" s="244"/>
    </row>
    <row r="57" spans="1:5">
      <c r="A57" s="228" t="s">
        <v>240</v>
      </c>
      <c r="B57" s="246"/>
      <c r="C57" s="240"/>
      <c r="D57" s="246"/>
      <c r="E57" s="237"/>
    </row>
    <row r="58" spans="1:5">
      <c r="A58" s="247" t="s">
        <v>241</v>
      </c>
      <c r="B58" s="248"/>
      <c r="C58" s="249"/>
      <c r="D58" s="248"/>
      <c r="E58" s="237"/>
    </row>
    <row r="59" spans="1:5">
      <c r="A59" s="250" t="s">
        <v>242</v>
      </c>
      <c r="B59" s="226">
        <f>SUM(B60:B63)</f>
        <v>0</v>
      </c>
      <c r="C59" s="251"/>
      <c r="D59" s="226">
        <f>SUM(D60:D63)</f>
        <v>0</v>
      </c>
      <c r="E59" s="252"/>
    </row>
    <row r="60" spans="1:5">
      <c r="A60" s="253" t="s">
        <v>243</v>
      </c>
      <c r="B60" s="231"/>
      <c r="C60" s="254"/>
      <c r="D60" s="231"/>
      <c r="E60" s="232"/>
    </row>
    <row r="61" spans="1:5">
      <c r="A61" s="253" t="s">
        <v>244</v>
      </c>
      <c r="B61" s="231"/>
      <c r="C61" s="254"/>
      <c r="D61" s="231"/>
      <c r="E61" s="232"/>
    </row>
    <row r="62" spans="1:5">
      <c r="A62" s="253" t="s">
        <v>245</v>
      </c>
      <c r="B62" s="231"/>
      <c r="C62" s="254"/>
      <c r="D62" s="231"/>
      <c r="E62" s="232"/>
    </row>
    <row r="63" spans="1:5">
      <c r="A63" s="253" t="s">
        <v>246</v>
      </c>
      <c r="B63" s="231"/>
      <c r="C63" s="254"/>
      <c r="D63" s="231"/>
      <c r="E63" s="232"/>
    </row>
    <row r="64" spans="1:5">
      <c r="A64" s="250" t="s">
        <v>247</v>
      </c>
      <c r="B64" s="226">
        <f>SUM(B65:B68)</f>
        <v>200</v>
      </c>
      <c r="C64" s="251"/>
      <c r="D64" s="226">
        <f>SUM(D65:D68)</f>
        <v>0</v>
      </c>
      <c r="E64" s="252"/>
    </row>
    <row r="65" spans="1:5">
      <c r="A65" s="253" t="s">
        <v>248</v>
      </c>
      <c r="B65" s="231">
        <v>0</v>
      </c>
      <c r="C65" s="254"/>
      <c r="D65" s="231">
        <v>0</v>
      </c>
      <c r="E65" s="232"/>
    </row>
    <row r="66" spans="1:5">
      <c r="A66" s="253" t="s">
        <v>249</v>
      </c>
      <c r="B66" s="231">
        <v>0</v>
      </c>
      <c r="C66" s="254"/>
      <c r="D66" s="231">
        <v>0</v>
      </c>
      <c r="E66" s="232"/>
    </row>
    <row r="67" spans="1:5">
      <c r="A67" s="253" t="s">
        <v>250</v>
      </c>
      <c r="B67" s="231">
        <v>0</v>
      </c>
      <c r="C67" s="254"/>
      <c r="D67" s="231">
        <v>0</v>
      </c>
      <c r="E67" s="232"/>
    </row>
    <row r="68" spans="1:5">
      <c r="A68" s="253" t="s">
        <v>251</v>
      </c>
      <c r="B68" s="231">
        <v>200</v>
      </c>
      <c r="C68" s="254"/>
      <c r="D68" s="231"/>
      <c r="E68" s="232"/>
    </row>
  </sheetData>
  <mergeCells count="1">
    <mergeCell ref="A1:E1"/>
  </mergeCells>
  <printOptions horizontalCentered="1"/>
  <pageMargins left="0.393055555555556" right="0.393055555555556" top="0.393055555555556" bottom="0.747916666666667" header="0.393055555555556" footer="0.393055555555556"/>
  <pageSetup paperSize="9" scale="93" fitToHeight="2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63"/>
  <sheetViews>
    <sheetView showGridLines="0" showZeros="0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J18" sqref="J18"/>
    </sheetView>
  </sheetViews>
  <sheetFormatPr defaultColWidth="9" defaultRowHeight="15" outlineLevelCol="7"/>
  <cols>
    <col min="1" max="1" width="42.1666666666667" style="56" customWidth="1"/>
    <col min="2" max="2" width="10.6416666666667" style="57" customWidth="1"/>
    <col min="3" max="7" width="9.70833333333333" style="168" customWidth="1"/>
    <col min="8" max="8" width="9" style="169"/>
    <col min="9" max="16384" width="9" style="57"/>
  </cols>
  <sheetData>
    <row r="1" s="53" customFormat="1" ht="38" customHeight="1" spans="1:8">
      <c r="A1" s="170" t="s">
        <v>267</v>
      </c>
      <c r="B1" s="170"/>
      <c r="C1" s="170"/>
      <c r="D1" s="170"/>
      <c r="E1" s="170"/>
      <c r="F1" s="170"/>
      <c r="G1" s="170"/>
      <c r="H1" s="60"/>
    </row>
    <row r="2" s="54" customFormat="1" ht="14.25" spans="1:8">
      <c r="A2" s="171" t="s">
        <v>268</v>
      </c>
      <c r="C2" s="172"/>
      <c r="D2" s="172"/>
      <c r="E2" s="88"/>
      <c r="G2" s="173" t="s">
        <v>3</v>
      </c>
      <c r="H2" s="174"/>
    </row>
    <row r="3" s="55" customFormat="1" ht="34" customHeight="1" spans="1:8">
      <c r="A3" s="9" t="s">
        <v>269</v>
      </c>
      <c r="B3" s="175" t="s">
        <v>5</v>
      </c>
      <c r="C3" s="175" t="s">
        <v>270</v>
      </c>
      <c r="D3" s="9" t="s">
        <v>7</v>
      </c>
      <c r="E3" s="9" t="s">
        <v>8</v>
      </c>
      <c r="F3" s="9" t="s">
        <v>9</v>
      </c>
      <c r="G3" s="9" t="s">
        <v>10</v>
      </c>
      <c r="H3" s="176"/>
    </row>
    <row r="4" ht="21" customHeight="1" spans="1:7">
      <c r="A4" s="177" t="s">
        <v>271</v>
      </c>
      <c r="B4" s="178">
        <f>B5+B35</f>
        <v>4400.11</v>
      </c>
      <c r="C4" s="178">
        <f>C5+C35</f>
        <v>1443.12</v>
      </c>
      <c r="D4" s="178">
        <f>D5+D35</f>
        <v>6497.25</v>
      </c>
      <c r="E4" s="178">
        <f>E5+E35</f>
        <v>6577.27</v>
      </c>
      <c r="F4" s="179">
        <f t="shared" ref="F4:F6" si="0">E4/D4</f>
        <v>1.01231597983762</v>
      </c>
      <c r="G4" s="180">
        <f t="shared" ref="G4:G6" si="1">E4/B4</f>
        <v>1.49479672099107</v>
      </c>
    </row>
    <row r="5" ht="21" customHeight="1" spans="1:7">
      <c r="A5" s="181" t="s">
        <v>272</v>
      </c>
      <c r="B5" s="182">
        <f>B6+B17</f>
        <v>4400.11</v>
      </c>
      <c r="C5" s="182">
        <f>C6+C17</f>
        <v>1443.12</v>
      </c>
      <c r="D5" s="182">
        <f>D6+D17</f>
        <v>6497.25</v>
      </c>
      <c r="E5" s="182">
        <f>E6+E17</f>
        <v>6577.27</v>
      </c>
      <c r="F5" s="183">
        <f>E5/D5</f>
        <v>1.01231597983762</v>
      </c>
      <c r="G5" s="184">
        <f>E5/B5</f>
        <v>1.49479672099107</v>
      </c>
    </row>
    <row r="6" ht="21" customHeight="1" spans="1:7">
      <c r="A6" s="185" t="s">
        <v>273</v>
      </c>
      <c r="B6" s="186">
        <f>SUM(B7:B16)</f>
        <v>2389.11</v>
      </c>
      <c r="C6" s="186">
        <f>SUM(C7:C16)</f>
        <v>0</v>
      </c>
      <c r="D6" s="186">
        <f>SUM(D7:D16)</f>
        <v>3180</v>
      </c>
      <c r="E6" s="186">
        <f>SUM(E7:E16)</f>
        <v>3396</v>
      </c>
      <c r="F6" s="187">
        <f>E6/D6</f>
        <v>1.06792452830189</v>
      </c>
      <c r="G6" s="188">
        <f>E6/B6</f>
        <v>1.42144982859726</v>
      </c>
    </row>
    <row r="7" s="167" customFormat="1" ht="21" customHeight="1" spans="1:8">
      <c r="A7" s="189" t="s">
        <v>274</v>
      </c>
      <c r="B7" s="190"/>
      <c r="C7" s="191"/>
      <c r="D7" s="192"/>
      <c r="E7" s="190"/>
      <c r="F7" s="193"/>
      <c r="G7" s="194"/>
      <c r="H7" s="195"/>
    </row>
    <row r="8" s="167" customFormat="1" ht="21" customHeight="1" spans="1:8">
      <c r="A8" s="189" t="s">
        <v>275</v>
      </c>
      <c r="B8" s="190"/>
      <c r="C8" s="191"/>
      <c r="D8" s="192"/>
      <c r="E8" s="190"/>
      <c r="F8" s="193"/>
      <c r="G8" s="194"/>
      <c r="H8" s="195"/>
    </row>
    <row r="9" s="167" customFormat="1" ht="21" customHeight="1" spans="1:8">
      <c r="A9" s="189" t="s">
        <v>276</v>
      </c>
      <c r="B9" s="192">
        <v>2389.11</v>
      </c>
      <c r="C9" s="191"/>
      <c r="D9" s="192">
        <v>3180</v>
      </c>
      <c r="E9" s="192">
        <v>3396</v>
      </c>
      <c r="F9" s="193">
        <f>E9/D9</f>
        <v>1.06792452830189</v>
      </c>
      <c r="G9" s="194">
        <f>E9/B9</f>
        <v>1.42144982859726</v>
      </c>
      <c r="H9" s="195"/>
    </row>
    <row r="10" s="167" customFormat="1" ht="21" customHeight="1" spans="1:8">
      <c r="A10" s="189" t="s">
        <v>277</v>
      </c>
      <c r="B10" s="192"/>
      <c r="C10" s="191"/>
      <c r="D10" s="192"/>
      <c r="E10" s="192"/>
      <c r="F10" s="193"/>
      <c r="G10" s="194"/>
      <c r="H10" s="195"/>
    </row>
    <row r="11" ht="21" customHeight="1" spans="1:7">
      <c r="A11" s="189" t="s">
        <v>278</v>
      </c>
      <c r="B11" s="192"/>
      <c r="C11" s="191"/>
      <c r="D11" s="192"/>
      <c r="E11" s="192"/>
      <c r="F11" s="193"/>
      <c r="G11" s="194"/>
    </row>
    <row r="12" s="167" customFormat="1" ht="21" customHeight="1" spans="1:8">
      <c r="A12" s="189" t="s">
        <v>279</v>
      </c>
      <c r="B12" s="192"/>
      <c r="C12" s="191"/>
      <c r="D12" s="192"/>
      <c r="E12" s="192"/>
      <c r="F12" s="193"/>
      <c r="G12" s="194"/>
      <c r="H12" s="195"/>
    </row>
    <row r="13" s="167" customFormat="1" ht="21" customHeight="1" spans="1:8">
      <c r="A13" s="189" t="s">
        <v>280</v>
      </c>
      <c r="B13" s="192"/>
      <c r="C13" s="191"/>
      <c r="D13" s="192"/>
      <c r="E13" s="192"/>
      <c r="F13" s="193"/>
      <c r="G13" s="194"/>
      <c r="H13" s="195"/>
    </row>
    <row r="14" s="167" customFormat="1" ht="21" customHeight="1" spans="1:8">
      <c r="A14" s="196" t="s">
        <v>281</v>
      </c>
      <c r="B14" s="192"/>
      <c r="C14" s="191"/>
      <c r="D14" s="192"/>
      <c r="E14" s="192"/>
      <c r="F14" s="193"/>
      <c r="G14" s="194"/>
      <c r="H14" s="195"/>
    </row>
    <row r="15" s="167" customFormat="1" ht="21" customHeight="1" spans="1:8">
      <c r="A15" s="189" t="s">
        <v>282</v>
      </c>
      <c r="B15" s="192"/>
      <c r="C15" s="191"/>
      <c r="D15" s="192"/>
      <c r="E15" s="192"/>
      <c r="F15" s="193"/>
      <c r="G15" s="194"/>
      <c r="H15" s="195"/>
    </row>
    <row r="16" s="167" customFormat="1" ht="21" customHeight="1" spans="1:8">
      <c r="A16" s="189" t="s">
        <v>283</v>
      </c>
      <c r="B16" s="192"/>
      <c r="C16" s="191"/>
      <c r="D16" s="192"/>
      <c r="E16" s="192"/>
      <c r="F16" s="193"/>
      <c r="G16" s="194"/>
      <c r="H16" s="195"/>
    </row>
    <row r="17" ht="21" customHeight="1" spans="1:7">
      <c r="A17" s="185" t="s">
        <v>284</v>
      </c>
      <c r="B17" s="197">
        <f>SUM(B18:B34)</f>
        <v>2011</v>
      </c>
      <c r="C17" s="198">
        <f>SUM(C18:C34)</f>
        <v>1443.12</v>
      </c>
      <c r="D17" s="198">
        <f>SUM(D18:D34)</f>
        <v>3317.25</v>
      </c>
      <c r="E17" s="197">
        <f>SUM(E18:E34)</f>
        <v>3181.27</v>
      </c>
      <c r="F17" s="187">
        <f>E17/D17</f>
        <v>0.959008214635617</v>
      </c>
      <c r="G17" s="188">
        <f>E17/B17</f>
        <v>1.58193436101442</v>
      </c>
    </row>
    <row r="18" ht="21" customHeight="1" spans="1:7">
      <c r="A18" s="189" t="s">
        <v>285</v>
      </c>
      <c r="B18" s="192"/>
      <c r="C18" s="199"/>
      <c r="D18" s="190"/>
      <c r="E18" s="192"/>
      <c r="F18" s="193"/>
      <c r="G18" s="194"/>
    </row>
    <row r="19" ht="21" customHeight="1" spans="1:7">
      <c r="A19" s="189" t="s">
        <v>286</v>
      </c>
      <c r="B19" s="192"/>
      <c r="C19" s="199"/>
      <c r="D19" s="190"/>
      <c r="E19" s="192"/>
      <c r="F19" s="193"/>
      <c r="G19" s="194"/>
    </row>
    <row r="20" ht="21" customHeight="1" spans="1:7">
      <c r="A20" s="189" t="s">
        <v>287</v>
      </c>
      <c r="B20" s="192"/>
      <c r="C20" s="199"/>
      <c r="D20" s="190"/>
      <c r="E20" s="192"/>
      <c r="F20" s="193"/>
      <c r="G20" s="194"/>
    </row>
    <row r="21" ht="21" customHeight="1" spans="1:7">
      <c r="A21" s="189" t="s">
        <v>288</v>
      </c>
      <c r="B21" s="192"/>
      <c r="C21" s="199"/>
      <c r="D21" s="190"/>
      <c r="E21" s="192"/>
      <c r="F21" s="193"/>
      <c r="G21" s="194"/>
    </row>
    <row r="22" ht="21" customHeight="1" spans="1:7">
      <c r="A22" s="189" t="s">
        <v>289</v>
      </c>
      <c r="B22" s="192"/>
      <c r="C22" s="199"/>
      <c r="D22" s="190"/>
      <c r="E22" s="192"/>
      <c r="F22" s="193"/>
      <c r="G22" s="193"/>
    </row>
    <row r="23" ht="21" customHeight="1" spans="1:7">
      <c r="A23" s="189" t="s">
        <v>290</v>
      </c>
      <c r="B23" s="192"/>
      <c r="C23" s="199"/>
      <c r="D23" s="190"/>
      <c r="E23" s="192"/>
      <c r="F23" s="193"/>
      <c r="G23" s="193"/>
    </row>
    <row r="24" ht="21" customHeight="1" spans="1:7">
      <c r="A24" s="189" t="s">
        <v>291</v>
      </c>
      <c r="B24" s="192">
        <v>1169.47</v>
      </c>
      <c r="C24" s="200">
        <v>1187.42</v>
      </c>
      <c r="D24" s="190">
        <v>1185.57</v>
      </c>
      <c r="E24" s="192">
        <v>1185.57</v>
      </c>
      <c r="F24" s="193">
        <f>E24/D24</f>
        <v>1</v>
      </c>
      <c r="G24" s="193">
        <f t="shared" ref="G24:G28" si="2">E24/B24</f>
        <v>1.0137669200578</v>
      </c>
    </row>
    <row r="25" ht="21" customHeight="1" spans="1:7">
      <c r="A25" s="189" t="s">
        <v>292</v>
      </c>
      <c r="B25" s="192"/>
      <c r="C25" s="200"/>
      <c r="D25" s="190"/>
      <c r="E25" s="192"/>
      <c r="F25" s="193"/>
      <c r="G25" s="193"/>
    </row>
    <row r="26" ht="21" customHeight="1" spans="1:7">
      <c r="A26" s="189" t="s">
        <v>293</v>
      </c>
      <c r="B26" s="192"/>
      <c r="C26" s="200"/>
      <c r="D26" s="190"/>
      <c r="E26" s="192"/>
      <c r="F26" s="193"/>
      <c r="G26" s="193"/>
    </row>
    <row r="27" ht="21" customHeight="1" spans="1:7">
      <c r="A27" s="189" t="s">
        <v>294</v>
      </c>
      <c r="B27" s="192">
        <v>763.9</v>
      </c>
      <c r="C27" s="200">
        <v>255.7</v>
      </c>
      <c r="D27" s="192">
        <v>631.68</v>
      </c>
      <c r="E27" s="192">
        <v>495.7</v>
      </c>
      <c r="F27" s="193">
        <f>E27/D27</f>
        <v>0.784732776089159</v>
      </c>
      <c r="G27" s="193">
        <f>E27/B27</f>
        <v>0.648906924990182</v>
      </c>
    </row>
    <row r="28" ht="21" customHeight="1" spans="1:7">
      <c r="A28" s="189" t="s">
        <v>295</v>
      </c>
      <c r="B28" s="192"/>
      <c r="C28" s="199"/>
      <c r="D28" s="190"/>
      <c r="E28" s="192"/>
      <c r="F28" s="193"/>
      <c r="G28" s="193"/>
    </row>
    <row r="29" ht="21" customHeight="1" spans="1:7">
      <c r="A29" s="189" t="s">
        <v>296</v>
      </c>
      <c r="B29" s="192"/>
      <c r="C29" s="199"/>
      <c r="D29" s="190"/>
      <c r="E29" s="192"/>
      <c r="F29" s="193"/>
      <c r="G29" s="193"/>
    </row>
    <row r="30" ht="21" customHeight="1" spans="1:7">
      <c r="A30" s="189" t="s">
        <v>297</v>
      </c>
      <c r="B30" s="192"/>
      <c r="C30" s="199"/>
      <c r="D30" s="190"/>
      <c r="E30" s="192"/>
      <c r="F30" s="193"/>
      <c r="G30" s="193"/>
    </row>
    <row r="31" ht="21" customHeight="1" spans="1:7">
      <c r="A31" s="189" t="s">
        <v>298</v>
      </c>
      <c r="B31" s="192">
        <v>64.78</v>
      </c>
      <c r="C31" s="199"/>
      <c r="D31" s="190">
        <v>1500</v>
      </c>
      <c r="E31" s="192">
        <v>1500</v>
      </c>
      <c r="F31" s="193"/>
      <c r="G31" s="193"/>
    </row>
    <row r="32" ht="21" customHeight="1" spans="1:7">
      <c r="A32" s="189" t="s">
        <v>299</v>
      </c>
      <c r="B32" s="192"/>
      <c r="C32" s="199"/>
      <c r="D32" s="190"/>
      <c r="E32" s="192"/>
      <c r="F32" s="193"/>
      <c r="G32" s="193"/>
    </row>
    <row r="33" ht="21" customHeight="1" spans="1:7">
      <c r="A33" s="189" t="s">
        <v>300</v>
      </c>
      <c r="B33" s="192"/>
      <c r="C33" s="199"/>
      <c r="D33" s="190"/>
      <c r="E33" s="192"/>
      <c r="F33" s="193"/>
      <c r="G33" s="193"/>
    </row>
    <row r="34" ht="21" customHeight="1" spans="1:7">
      <c r="A34" s="189" t="s">
        <v>61</v>
      </c>
      <c r="B34" s="192">
        <v>12.85</v>
      </c>
      <c r="C34" s="199"/>
      <c r="D34" s="192"/>
      <c r="E34" s="192"/>
      <c r="F34" s="193"/>
      <c r="G34" s="193"/>
    </row>
    <row r="35" ht="21" customHeight="1" spans="1:7">
      <c r="A35" s="181" t="s">
        <v>301</v>
      </c>
      <c r="B35" s="201">
        <f t="shared" ref="B35:G35" si="3">SUM(B36:B37)</f>
        <v>0</v>
      </c>
      <c r="C35" s="201">
        <f>SUM(C36:C37)</f>
        <v>0</v>
      </c>
      <c r="D35" s="201">
        <f>SUM(D36:D37)</f>
        <v>0</v>
      </c>
      <c r="E35" s="201">
        <f>SUM(E36:E37)</f>
        <v>0</v>
      </c>
      <c r="F35" s="201">
        <f>SUM(F36:F37)</f>
        <v>0</v>
      </c>
      <c r="G35" s="201">
        <f>SUM(G36:G37)</f>
        <v>0</v>
      </c>
    </row>
    <row r="36" ht="21" customHeight="1" spans="1:7">
      <c r="A36" s="202" t="s">
        <v>302</v>
      </c>
      <c r="B36" s="190"/>
      <c r="C36" s="191"/>
      <c r="D36" s="190"/>
      <c r="E36" s="190"/>
      <c r="F36" s="203"/>
      <c r="G36" s="194"/>
    </row>
    <row r="37" ht="21" customHeight="1" spans="1:7">
      <c r="A37" s="202" t="s">
        <v>303</v>
      </c>
      <c r="B37" s="190"/>
      <c r="C37" s="191"/>
      <c r="D37" s="190"/>
      <c r="E37" s="190"/>
      <c r="F37" s="203"/>
      <c r="G37" s="203"/>
    </row>
    <row r="38" ht="28.35" customHeight="1" spans="1:7">
      <c r="A38" s="204"/>
      <c r="B38" s="205"/>
      <c r="G38" s="206"/>
    </row>
    <row r="39" ht="28.35" customHeight="1" spans="1:7">
      <c r="A39" s="204"/>
      <c r="B39" s="205"/>
      <c r="G39" s="206"/>
    </row>
    <row r="40" ht="14.25" spans="1:2">
      <c r="A40" s="204"/>
      <c r="B40" s="205"/>
    </row>
    <row r="41" ht="14.25" spans="1:2">
      <c r="A41" s="204"/>
      <c r="B41" s="205"/>
    </row>
    <row r="42" ht="14.25" spans="1:2">
      <c r="A42" s="204"/>
      <c r="B42" s="205"/>
    </row>
    <row r="43" ht="14.25" spans="1:2">
      <c r="A43" s="204"/>
      <c r="B43" s="205"/>
    </row>
    <row r="44" ht="14.25" spans="1:2">
      <c r="A44" s="204"/>
      <c r="B44" s="205"/>
    </row>
    <row r="45" ht="14.25" spans="1:2">
      <c r="A45" s="204"/>
      <c r="B45" s="205"/>
    </row>
    <row r="46" ht="14.25" spans="1:2">
      <c r="A46" s="204"/>
      <c r="B46" s="205"/>
    </row>
    <row r="47" ht="14.25" spans="1:2">
      <c r="A47" s="204"/>
      <c r="B47" s="205"/>
    </row>
    <row r="48" ht="14.25" spans="1:2">
      <c r="A48" s="204"/>
      <c r="B48" s="205"/>
    </row>
    <row r="49" ht="14.25" spans="1:2">
      <c r="A49" s="204"/>
      <c r="B49" s="205"/>
    </row>
    <row r="50" ht="14.25" spans="1:2">
      <c r="A50" s="204"/>
      <c r="B50" s="205"/>
    </row>
    <row r="51" ht="14.25" spans="1:2">
      <c r="A51" s="204"/>
      <c r="B51" s="205"/>
    </row>
    <row r="52" ht="14.25" spans="1:2">
      <c r="A52" s="204"/>
      <c r="B52" s="205"/>
    </row>
    <row r="53" ht="14.25" spans="1:2">
      <c r="A53" s="204"/>
      <c r="B53" s="205"/>
    </row>
    <row r="54" ht="14.25" spans="1:2">
      <c r="A54" s="204"/>
      <c r="B54" s="205"/>
    </row>
    <row r="55" ht="14.25" spans="1:2">
      <c r="A55" s="204"/>
      <c r="B55" s="205"/>
    </row>
    <row r="56" ht="14.25" spans="1:2">
      <c r="A56" s="204"/>
      <c r="B56" s="205"/>
    </row>
    <row r="57" ht="14.25" spans="1:2">
      <c r="A57" s="204"/>
      <c r="B57" s="205"/>
    </row>
    <row r="58" ht="14.25" spans="1:2">
      <c r="A58" s="204"/>
      <c r="B58" s="205"/>
    </row>
    <row r="59" ht="14.25" spans="1:2">
      <c r="A59" s="204"/>
      <c r="B59" s="205"/>
    </row>
    <row r="60" ht="14.25" spans="1:2">
      <c r="A60" s="204"/>
      <c r="B60" s="205"/>
    </row>
    <row r="61" ht="14.25" spans="1:2">
      <c r="A61" s="204"/>
      <c r="B61" s="205"/>
    </row>
    <row r="62" ht="14.25" spans="1:2">
      <c r="A62" s="204"/>
      <c r="B62" s="205"/>
    </row>
    <row r="63" ht="14.25" spans="1:2">
      <c r="A63" s="204"/>
      <c r="B63" s="205"/>
    </row>
    <row r="64" ht="14.25" spans="1:2">
      <c r="A64" s="204"/>
      <c r="B64" s="205"/>
    </row>
    <row r="65" ht="14.25" spans="1:2">
      <c r="A65" s="204"/>
      <c r="B65" s="205"/>
    </row>
    <row r="66" ht="14.25" spans="1:2">
      <c r="A66" s="204"/>
      <c r="B66" s="205"/>
    </row>
    <row r="67" ht="14.25" spans="1:2">
      <c r="A67" s="204"/>
      <c r="B67" s="205"/>
    </row>
    <row r="68" ht="14.25" spans="1:2">
      <c r="A68" s="204"/>
      <c r="B68" s="205"/>
    </row>
    <row r="69" ht="14.25" spans="1:2">
      <c r="A69" s="204"/>
      <c r="B69" s="205"/>
    </row>
    <row r="70" ht="14.25" spans="1:2">
      <c r="A70" s="204"/>
      <c r="B70" s="205"/>
    </row>
    <row r="71" ht="14.25" spans="1:2">
      <c r="A71" s="204"/>
      <c r="B71" s="205"/>
    </row>
    <row r="72" ht="14.25" spans="1:2">
      <c r="A72" s="204"/>
      <c r="B72" s="205"/>
    </row>
    <row r="73" ht="14.25" spans="1:2">
      <c r="A73" s="204"/>
      <c r="B73" s="205"/>
    </row>
    <row r="74" ht="14.25" spans="1:2">
      <c r="A74" s="204"/>
      <c r="B74" s="205"/>
    </row>
    <row r="75" ht="14.25" spans="1:2">
      <c r="A75" s="204"/>
      <c r="B75" s="205"/>
    </row>
    <row r="76" ht="14.25" spans="1:2">
      <c r="A76" s="204"/>
      <c r="B76" s="205"/>
    </row>
    <row r="77" ht="14.25" spans="1:2">
      <c r="A77" s="204"/>
      <c r="B77" s="205"/>
    </row>
    <row r="78" ht="14.25" spans="1:2">
      <c r="A78" s="204"/>
      <c r="B78" s="205"/>
    </row>
    <row r="79" ht="14.25" spans="1:2">
      <c r="A79" s="204"/>
      <c r="B79" s="205"/>
    </row>
    <row r="80" ht="14.25" spans="1:2">
      <c r="A80" s="204"/>
      <c r="B80" s="205"/>
    </row>
    <row r="81" ht="14.25" spans="1:2">
      <c r="A81" s="204"/>
      <c r="B81" s="205"/>
    </row>
    <row r="82" ht="14.25" spans="1:2">
      <c r="A82" s="204"/>
      <c r="B82" s="205"/>
    </row>
    <row r="83" ht="14.25" spans="1:2">
      <c r="A83" s="204"/>
      <c r="B83" s="205"/>
    </row>
    <row r="84" ht="14.25" spans="1:2">
      <c r="A84" s="204"/>
      <c r="B84" s="205"/>
    </row>
    <row r="85" ht="14.25" spans="1:2">
      <c r="A85" s="204"/>
      <c r="B85" s="205"/>
    </row>
    <row r="86" ht="14.25" spans="1:2">
      <c r="A86" s="204"/>
      <c r="B86" s="205"/>
    </row>
    <row r="87" ht="14.25" spans="1:2">
      <c r="A87" s="204"/>
      <c r="B87" s="205"/>
    </row>
    <row r="88" ht="14.25" spans="1:2">
      <c r="A88" s="204"/>
      <c r="B88" s="205"/>
    </row>
    <row r="89" ht="14.25" spans="1:2">
      <c r="A89" s="204"/>
      <c r="B89" s="205"/>
    </row>
    <row r="90" ht="14.25" spans="1:2">
      <c r="A90" s="204"/>
      <c r="B90" s="205"/>
    </row>
    <row r="91" ht="14.25" spans="1:2">
      <c r="A91" s="204"/>
      <c r="B91" s="205"/>
    </row>
    <row r="92" ht="14.25" spans="1:2">
      <c r="A92" s="204"/>
      <c r="B92" s="205"/>
    </row>
    <row r="93" ht="14.25" spans="1:2">
      <c r="A93" s="204"/>
      <c r="B93" s="205"/>
    </row>
    <row r="94" ht="14.25" spans="1:2">
      <c r="A94" s="204"/>
      <c r="B94" s="205"/>
    </row>
    <row r="95" ht="14.25" spans="1:2">
      <c r="A95" s="204"/>
      <c r="B95" s="205"/>
    </row>
    <row r="96" ht="14.25" spans="1:2">
      <c r="A96" s="204"/>
      <c r="B96" s="205"/>
    </row>
    <row r="97" ht="14.25" spans="1:2">
      <c r="A97" s="204"/>
      <c r="B97" s="205"/>
    </row>
    <row r="98" ht="14.25" spans="1:2">
      <c r="A98" s="204"/>
      <c r="B98" s="205"/>
    </row>
    <row r="99" ht="14.25" spans="1:2">
      <c r="A99" s="204"/>
      <c r="B99" s="205"/>
    </row>
    <row r="100" ht="14.25" spans="1:2">
      <c r="A100" s="204"/>
      <c r="B100" s="205"/>
    </row>
    <row r="101" ht="14.25" spans="1:2">
      <c r="A101" s="204"/>
      <c r="B101" s="205"/>
    </row>
    <row r="102" ht="14.25" spans="1:2">
      <c r="A102" s="204"/>
      <c r="B102" s="205"/>
    </row>
    <row r="103" ht="14.25" spans="1:2">
      <c r="A103" s="204"/>
      <c r="B103" s="205"/>
    </row>
    <row r="104" ht="14.25" spans="1:2">
      <c r="A104" s="204"/>
      <c r="B104" s="205"/>
    </row>
    <row r="105" ht="14.25" spans="1:2">
      <c r="A105" s="204"/>
      <c r="B105" s="205"/>
    </row>
    <row r="106" ht="14.25" spans="1:2">
      <c r="A106" s="204"/>
      <c r="B106" s="205"/>
    </row>
    <row r="107" ht="14.25" spans="1:2">
      <c r="A107" s="204"/>
      <c r="B107" s="205"/>
    </row>
    <row r="108" ht="14.25" spans="1:2">
      <c r="A108" s="204"/>
      <c r="B108" s="205"/>
    </row>
    <row r="109" ht="14.25" spans="1:2">
      <c r="A109" s="204"/>
      <c r="B109" s="205"/>
    </row>
    <row r="110" ht="14.25" spans="1:2">
      <c r="A110" s="204"/>
      <c r="B110" s="205"/>
    </row>
    <row r="111" ht="14.25" spans="1:2">
      <c r="A111" s="204"/>
      <c r="B111" s="205"/>
    </row>
    <row r="112" ht="14.25" spans="1:2">
      <c r="A112" s="204"/>
      <c r="B112" s="205"/>
    </row>
    <row r="113" ht="14.25" spans="1:2">
      <c r="A113" s="204"/>
      <c r="B113" s="205"/>
    </row>
    <row r="114" ht="14.25" spans="1:2">
      <c r="A114" s="204"/>
      <c r="B114" s="205"/>
    </row>
    <row r="115" ht="14.25" spans="1:2">
      <c r="A115" s="204"/>
      <c r="B115" s="205"/>
    </row>
    <row r="116" ht="14.25" spans="1:2">
      <c r="A116" s="204"/>
      <c r="B116" s="205"/>
    </row>
    <row r="117" ht="14.25" spans="1:2">
      <c r="A117" s="204"/>
      <c r="B117" s="205"/>
    </row>
    <row r="118" ht="14.25" spans="1:2">
      <c r="A118" s="204"/>
      <c r="B118" s="205"/>
    </row>
    <row r="119" ht="14.25" spans="1:2">
      <c r="A119" s="204"/>
      <c r="B119" s="205"/>
    </row>
    <row r="120" ht="14.25" spans="1:2">
      <c r="A120" s="204"/>
      <c r="B120" s="205"/>
    </row>
    <row r="121" ht="14.25" spans="1:2">
      <c r="A121" s="204"/>
      <c r="B121" s="205"/>
    </row>
    <row r="122" ht="14.25" spans="1:2">
      <c r="A122" s="204"/>
      <c r="B122" s="205"/>
    </row>
    <row r="123" ht="14.25" spans="1:2">
      <c r="A123" s="204"/>
      <c r="B123" s="205"/>
    </row>
    <row r="124" ht="14.25" spans="1:2">
      <c r="A124" s="204"/>
      <c r="B124" s="205"/>
    </row>
    <row r="125" ht="14.25" spans="1:2">
      <c r="A125" s="204"/>
      <c r="B125" s="205"/>
    </row>
    <row r="126" ht="14.25" spans="1:2">
      <c r="A126" s="204"/>
      <c r="B126" s="205"/>
    </row>
    <row r="127" ht="14.25" spans="1:2">
      <c r="A127" s="204"/>
      <c r="B127" s="205"/>
    </row>
    <row r="128" ht="14.25" spans="1:2">
      <c r="A128" s="204"/>
      <c r="B128" s="205"/>
    </row>
    <row r="129" ht="14.25" spans="1:2">
      <c r="A129" s="204"/>
      <c r="B129" s="205"/>
    </row>
    <row r="130" ht="14.25" spans="1:2">
      <c r="A130" s="204"/>
      <c r="B130" s="205"/>
    </row>
    <row r="131" ht="14.25" spans="1:2">
      <c r="A131" s="204"/>
      <c r="B131" s="205"/>
    </row>
    <row r="132" ht="14.25" spans="1:2">
      <c r="A132" s="204"/>
      <c r="B132" s="205"/>
    </row>
    <row r="133" ht="14.25" spans="1:2">
      <c r="A133" s="204"/>
      <c r="B133" s="205"/>
    </row>
    <row r="134" ht="14.25" spans="1:2">
      <c r="A134" s="204"/>
      <c r="B134" s="205"/>
    </row>
    <row r="135" ht="14.25" spans="1:2">
      <c r="A135" s="204"/>
      <c r="B135" s="205"/>
    </row>
    <row r="136" ht="14.25" spans="1:2">
      <c r="A136" s="204"/>
      <c r="B136" s="205"/>
    </row>
    <row r="137" ht="14.25" spans="1:2">
      <c r="A137" s="204"/>
      <c r="B137" s="205"/>
    </row>
    <row r="138" ht="14.25" spans="1:2">
      <c r="A138" s="204"/>
      <c r="B138" s="205"/>
    </row>
    <row r="139" ht="14.25" spans="1:2">
      <c r="A139" s="204"/>
      <c r="B139" s="205"/>
    </row>
    <row r="140" ht="14.25" spans="1:2">
      <c r="A140" s="204"/>
      <c r="B140" s="205"/>
    </row>
    <row r="141" ht="14.25" spans="1:2">
      <c r="A141" s="204"/>
      <c r="B141" s="205"/>
    </row>
    <row r="142" ht="14.25" spans="1:2">
      <c r="A142" s="204"/>
      <c r="B142" s="205"/>
    </row>
    <row r="143" ht="14.25" spans="1:2">
      <c r="A143" s="204"/>
      <c r="B143" s="205"/>
    </row>
    <row r="144" ht="14.25" spans="1:2">
      <c r="A144" s="204"/>
      <c r="B144" s="205"/>
    </row>
    <row r="145" ht="14.25" spans="1:2">
      <c r="A145" s="204"/>
      <c r="B145" s="205"/>
    </row>
    <row r="146" ht="14.25" spans="1:2">
      <c r="A146" s="204"/>
      <c r="B146" s="205"/>
    </row>
    <row r="147" ht="14.25" spans="1:2">
      <c r="A147" s="204"/>
      <c r="B147" s="205"/>
    </row>
    <row r="148" ht="14.25" spans="1:2">
      <c r="A148" s="204"/>
      <c r="B148" s="205"/>
    </row>
    <row r="149" ht="14.25" spans="1:2">
      <c r="A149" s="204"/>
      <c r="B149" s="205"/>
    </row>
    <row r="150" ht="14.25" spans="1:2">
      <c r="A150" s="204"/>
      <c r="B150" s="205"/>
    </row>
    <row r="151" ht="14.25" spans="1:2">
      <c r="A151" s="204"/>
      <c r="B151" s="205"/>
    </row>
    <row r="152" ht="14.25" spans="1:2">
      <c r="A152" s="204"/>
      <c r="B152" s="205"/>
    </row>
    <row r="153" ht="14.25" spans="1:2">
      <c r="A153" s="204"/>
      <c r="B153" s="205"/>
    </row>
    <row r="154" ht="14.25" spans="1:2">
      <c r="A154" s="204"/>
      <c r="B154" s="205"/>
    </row>
    <row r="155" ht="14.25" spans="1:2">
      <c r="A155" s="204"/>
      <c r="B155" s="205"/>
    </row>
    <row r="156" ht="14.25" spans="1:2">
      <c r="A156" s="204"/>
      <c r="B156" s="205"/>
    </row>
    <row r="157" ht="14.25" spans="1:2">
      <c r="A157" s="204"/>
      <c r="B157" s="205"/>
    </row>
    <row r="158" ht="14.25" spans="1:2">
      <c r="A158" s="204"/>
      <c r="B158" s="205"/>
    </row>
    <row r="159" ht="14.25" spans="1:2">
      <c r="A159" s="204"/>
      <c r="B159" s="205"/>
    </row>
    <row r="160" ht="14.25" spans="1:2">
      <c r="A160" s="204"/>
      <c r="B160" s="205"/>
    </row>
    <row r="161" ht="14.25" spans="1:2">
      <c r="A161" s="204"/>
      <c r="B161" s="205"/>
    </row>
    <row r="162" ht="14.25" spans="1:2">
      <c r="A162" s="204"/>
      <c r="B162" s="205"/>
    </row>
    <row r="163" ht="14.25" spans="1:2">
      <c r="A163" s="204"/>
      <c r="B163" s="205"/>
    </row>
  </sheetData>
  <mergeCells count="1">
    <mergeCell ref="A1:G1"/>
  </mergeCells>
  <printOptions horizontalCentered="1" verticalCentered="1"/>
  <pageMargins left="0.590277777777778" right="0.590277777777778" top="0.393055555555556" bottom="0.55" header="0.590277777777778" footer="0.238888888888889"/>
  <pageSetup paperSize="9" scale="83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showGridLines="0" workbookViewId="0">
      <selection activeCell="F12" sqref="F12"/>
    </sheetView>
  </sheetViews>
  <sheetFormatPr defaultColWidth="9" defaultRowHeight="14.25" outlineLevelCol="6"/>
  <cols>
    <col min="1" max="1" width="46.25" style="5" customWidth="1"/>
    <col min="2" max="4" width="24.25" style="5" customWidth="1"/>
    <col min="5" max="7" width="13.875" style="5" customWidth="1"/>
    <col min="8" max="16384" width="9" style="5"/>
  </cols>
  <sheetData>
    <row r="1" s="1" customFormat="1" ht="48" customHeight="1" spans="1:4">
      <c r="A1" s="77" t="s">
        <v>304</v>
      </c>
      <c r="B1" s="77"/>
      <c r="C1" s="77"/>
      <c r="D1" s="77"/>
    </row>
    <row r="2" s="2" customFormat="1" spans="1:7">
      <c r="A2" s="166" t="s">
        <v>305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8" t="s">
        <v>306</v>
      </c>
      <c r="C3" s="78"/>
      <c r="D3" s="78"/>
    </row>
    <row r="4" s="3" customFormat="1" ht="34.5" customHeight="1" spans="1:4">
      <c r="A4" s="9"/>
      <c r="B4" s="78" t="s">
        <v>266</v>
      </c>
      <c r="C4" s="78" t="s">
        <v>307</v>
      </c>
      <c r="D4" s="79" t="s">
        <v>308</v>
      </c>
    </row>
    <row r="5" s="4" customFormat="1" ht="30.75" customHeight="1" spans="1:4">
      <c r="A5" s="80" t="s">
        <v>309</v>
      </c>
      <c r="B5" s="19">
        <v>0</v>
      </c>
      <c r="C5" s="19">
        <v>0</v>
      </c>
      <c r="D5" s="19">
        <v>0</v>
      </c>
    </row>
    <row r="6" s="4" customFormat="1" ht="30.75" customHeight="1" spans="1:4">
      <c r="A6" s="80" t="s">
        <v>310</v>
      </c>
      <c r="B6" s="19">
        <v>0</v>
      </c>
      <c r="C6" s="19">
        <v>0</v>
      </c>
      <c r="D6" s="19">
        <v>0</v>
      </c>
    </row>
    <row r="7" s="4" customFormat="1" ht="30.75" customHeight="1" spans="1:4">
      <c r="A7" s="80" t="s">
        <v>311</v>
      </c>
      <c r="B7" s="19">
        <v>0</v>
      </c>
      <c r="C7" s="19">
        <v>0</v>
      </c>
      <c r="D7" s="19">
        <v>0</v>
      </c>
    </row>
    <row r="8" s="4" customFormat="1" ht="30.75" customHeight="1" spans="1:4">
      <c r="A8" s="80" t="s">
        <v>312</v>
      </c>
      <c r="B8" s="19">
        <v>0</v>
      </c>
      <c r="C8" s="19">
        <v>0</v>
      </c>
      <c r="D8" s="19">
        <v>0</v>
      </c>
    </row>
    <row r="9" s="4" customFormat="1" ht="30.75" customHeight="1" spans="1:4">
      <c r="A9" s="80" t="s">
        <v>313</v>
      </c>
      <c r="B9" s="19">
        <v>0</v>
      </c>
      <c r="C9" s="19">
        <v>0</v>
      </c>
      <c r="D9" s="19">
        <v>0</v>
      </c>
    </row>
    <row r="10" s="75" customFormat="1" ht="42.75" customHeight="1" spans="1:4">
      <c r="A10" s="81"/>
      <c r="B10" s="82"/>
      <c r="C10" s="82"/>
      <c r="D10" s="83"/>
    </row>
    <row r="11" s="76" customFormat="1" ht="24.6" customHeight="1"/>
    <row r="12" s="76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/>
  <pageMargins left="0.354166666666667" right="0.590277777777778" top="1.25902777777778" bottom="0.786805555555556" header="1.18055555555556" footer="0.238888888888889"/>
  <pageSetup paperSize="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S7" sqref="S7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314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一般公共预算</vt:lpstr>
      <vt:lpstr>1收入</vt:lpstr>
      <vt:lpstr>2支出</vt:lpstr>
      <vt:lpstr>3 一般功能明细</vt:lpstr>
      <vt:lpstr>4一般经济明细</vt:lpstr>
      <vt:lpstr>基本支出明细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test</cp:lastModifiedBy>
  <dcterms:created xsi:type="dcterms:W3CDTF">2016-01-06T09:18:00Z</dcterms:created>
  <cp:lastPrinted>2018-08-15T08:25:00Z</cp:lastPrinted>
  <dcterms:modified xsi:type="dcterms:W3CDTF">2021-09-03T01:32:48Z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